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Data and Statistics\SupAnnualReport\SAR_2021-2022\OfficialSARReportsFY23\"/>
    </mc:Choice>
  </mc:AlternateContent>
  <xr:revisionPtr revIDLastSave="0" documentId="8_{E03CFFC2-ABEF-4F17-A8BF-730FDBA7B3F1}" xr6:coauthVersionLast="47" xr6:coauthVersionMax="47" xr10:uidLastSave="{00000000-0000-0000-0000-000000000000}"/>
  <bookViews>
    <workbookView xWindow="31215" yWindow="5655" windowWidth="29700" windowHeight="14010" activeTab="1" xr2:uid="{00000000-000D-0000-FFFF-FFFF00000000}"/>
  </bookViews>
  <sheets>
    <sheet name="Notes" sheetId="2" r:id="rId1"/>
    <sheet name="State Average Salaries" sheetId="3" r:id="rId2"/>
    <sheet name="LEA Average Salaries"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 l="1"/>
  <c r="C6" i="3"/>
  <c r="F54" i="1"/>
  <c r="F5" i="1"/>
  <c r="F55" i="1"/>
  <c r="F56" i="1"/>
  <c r="F6" i="1"/>
  <c r="F57" i="1"/>
  <c r="F58" i="1"/>
  <c r="F7" i="1"/>
  <c r="F8" i="1"/>
  <c r="F59" i="1"/>
  <c r="F60" i="1"/>
  <c r="F9" i="1"/>
  <c r="F61" i="1"/>
  <c r="F10" i="1"/>
  <c r="F62" i="1"/>
  <c r="F63" i="1"/>
  <c r="F11" i="1"/>
  <c r="F64" i="1"/>
  <c r="F65" i="1"/>
  <c r="F66" i="1"/>
  <c r="F12" i="1"/>
  <c r="F67" i="1"/>
  <c r="F68" i="1"/>
  <c r="F69" i="1"/>
  <c r="F70" i="1"/>
  <c r="F71" i="1"/>
  <c r="F72" i="1"/>
  <c r="F73" i="1"/>
  <c r="F13" i="1"/>
  <c r="F74" i="1"/>
  <c r="F75" i="1"/>
  <c r="F76" i="1"/>
  <c r="F14" i="1"/>
  <c r="F15" i="1"/>
  <c r="F77" i="1"/>
  <c r="F78" i="1"/>
  <c r="F79" i="1"/>
  <c r="F80" i="1"/>
  <c r="F81" i="1"/>
  <c r="F82" i="1"/>
  <c r="F16" i="1"/>
  <c r="F83" i="1"/>
  <c r="F84" i="1"/>
  <c r="F85" i="1"/>
  <c r="F17" i="1"/>
  <c r="F18" i="1"/>
  <c r="F19" i="1"/>
  <c r="F86" i="1"/>
  <c r="F87" i="1"/>
  <c r="F88" i="1"/>
  <c r="F89" i="1"/>
  <c r="F90" i="1"/>
  <c r="F91" i="1"/>
  <c r="F20" i="1"/>
  <c r="F92" i="1"/>
  <c r="F93" i="1"/>
  <c r="F94" i="1"/>
  <c r="F21" i="1"/>
  <c r="F95" i="1"/>
  <c r="F96" i="1"/>
  <c r="F22" i="1"/>
  <c r="F97" i="1"/>
  <c r="F98" i="1"/>
  <c r="F99" i="1"/>
  <c r="F23" i="1"/>
  <c r="F100" i="1"/>
  <c r="F24" i="1"/>
  <c r="F101" i="1"/>
  <c r="F102" i="1"/>
  <c r="F103" i="1"/>
  <c r="F25" i="1"/>
  <c r="F104" i="1"/>
  <c r="F26" i="1"/>
  <c r="F105" i="1"/>
  <c r="F27" i="1"/>
  <c r="F106" i="1"/>
  <c r="F107" i="1"/>
  <c r="F108" i="1"/>
  <c r="F109" i="1"/>
  <c r="F28" i="1"/>
  <c r="F110" i="1"/>
  <c r="F29" i="1"/>
  <c r="F111" i="1"/>
  <c r="F112" i="1"/>
  <c r="F30" i="1"/>
  <c r="F113" i="1"/>
  <c r="F114" i="1"/>
  <c r="F115" i="1"/>
  <c r="F116" i="1"/>
  <c r="F117" i="1"/>
  <c r="F31" i="1"/>
  <c r="F118" i="1"/>
  <c r="F119" i="1"/>
  <c r="F120" i="1"/>
  <c r="F121" i="1"/>
  <c r="F32" i="1"/>
  <c r="F122" i="1"/>
  <c r="F33" i="1"/>
  <c r="F123" i="1"/>
  <c r="F34" i="1"/>
  <c r="F124" i="1"/>
  <c r="F35" i="1"/>
  <c r="F36" i="1"/>
  <c r="F125" i="1"/>
  <c r="F126" i="1"/>
  <c r="F127" i="1"/>
  <c r="F128" i="1"/>
  <c r="F129" i="1"/>
  <c r="F130" i="1"/>
  <c r="F131" i="1"/>
  <c r="F132" i="1"/>
  <c r="F133" i="1"/>
  <c r="F134" i="1"/>
  <c r="F37" i="1"/>
  <c r="F38" i="1"/>
  <c r="F135" i="1"/>
  <c r="F136" i="1"/>
  <c r="F39" i="1"/>
  <c r="F137" i="1"/>
  <c r="F138" i="1"/>
  <c r="F139" i="1"/>
  <c r="F140" i="1"/>
  <c r="F141" i="1"/>
  <c r="F142" i="1"/>
  <c r="F143" i="1"/>
  <c r="F144" i="1"/>
  <c r="F145" i="1"/>
  <c r="F146" i="1"/>
  <c r="F147" i="1"/>
  <c r="F148" i="1"/>
  <c r="F149" i="1"/>
  <c r="F150" i="1"/>
  <c r="F151" i="1"/>
  <c r="F40" i="1"/>
  <c r="F152" i="1"/>
  <c r="F153" i="1"/>
  <c r="F41" i="1"/>
  <c r="F42" i="1"/>
  <c r="F43" i="1"/>
  <c r="F154" i="1"/>
  <c r="F155" i="1"/>
  <c r="F46" i="1"/>
  <c r="F47" i="1"/>
  <c r="F48" i="1"/>
  <c r="F49" i="1"/>
  <c r="F50" i="1"/>
  <c r="F51" i="1"/>
  <c r="F52" i="1"/>
  <c r="F4" i="1"/>
  <c r="F53" i="1"/>
  <c r="F45" i="1"/>
  <c r="F3" i="1"/>
  <c r="F44" i="1"/>
  <c r="D44" i="1"/>
  <c r="E5" i="3"/>
  <c r="E4" i="3"/>
  <c r="E3" i="3"/>
  <c r="C4" i="3"/>
  <c r="C5" i="3"/>
  <c r="C3" i="3"/>
  <c r="D45" i="1"/>
  <c r="D3" i="1"/>
  <c r="D46" i="1"/>
  <c r="D47" i="1"/>
  <c r="D48" i="1"/>
  <c r="D49" i="1"/>
  <c r="D50" i="1"/>
  <c r="D51" i="1"/>
  <c r="D52" i="1"/>
  <c r="D4" i="1"/>
  <c r="D53" i="1"/>
  <c r="D54" i="1"/>
  <c r="D5" i="1"/>
  <c r="D55" i="1"/>
  <c r="D56" i="1"/>
  <c r="D6" i="1"/>
  <c r="D57" i="1"/>
  <c r="D58" i="1"/>
  <c r="D7" i="1"/>
  <c r="D8" i="1"/>
  <c r="D59" i="1"/>
  <c r="D60" i="1"/>
  <c r="D9" i="1"/>
  <c r="D61" i="1"/>
  <c r="D10" i="1"/>
  <c r="D62" i="1"/>
  <c r="D63" i="1"/>
  <c r="D11" i="1"/>
  <c r="D64" i="1"/>
  <c r="D65" i="1"/>
  <c r="D66" i="1"/>
  <c r="D12" i="1"/>
  <c r="D67" i="1"/>
  <c r="D68" i="1"/>
  <c r="D69" i="1"/>
  <c r="D70" i="1"/>
  <c r="D71" i="1"/>
  <c r="D72" i="1"/>
  <c r="D73" i="1"/>
  <c r="D13" i="1"/>
  <c r="D74" i="1"/>
  <c r="D75" i="1"/>
  <c r="D76" i="1"/>
  <c r="D14" i="1"/>
  <c r="D15" i="1"/>
  <c r="D77" i="1"/>
  <c r="D78" i="1"/>
  <c r="D79" i="1"/>
  <c r="D80" i="1"/>
  <c r="D81" i="1"/>
  <c r="D82" i="1"/>
  <c r="D16" i="1"/>
  <c r="D83" i="1"/>
  <c r="D84" i="1"/>
  <c r="D85" i="1"/>
  <c r="D17" i="1"/>
  <c r="D18" i="1"/>
  <c r="D19" i="1"/>
  <c r="D86" i="1"/>
  <c r="D87" i="1"/>
  <c r="D88" i="1"/>
  <c r="D89" i="1"/>
  <c r="D90" i="1"/>
  <c r="D91" i="1"/>
  <c r="D20" i="1"/>
  <c r="D92" i="1"/>
  <c r="D93" i="1"/>
  <c r="D94" i="1"/>
  <c r="D21" i="1"/>
  <c r="D95" i="1"/>
  <c r="D96" i="1"/>
  <c r="D22" i="1"/>
  <c r="D97" i="1"/>
  <c r="D98" i="1"/>
  <c r="D99" i="1"/>
  <c r="D23" i="1"/>
  <c r="D100" i="1"/>
  <c r="D24" i="1"/>
  <c r="D101" i="1"/>
  <c r="D102" i="1"/>
  <c r="D103" i="1"/>
  <c r="D25" i="1"/>
  <c r="D104" i="1"/>
  <c r="D26" i="1"/>
  <c r="D105" i="1"/>
  <c r="D27" i="1"/>
  <c r="D106" i="1"/>
  <c r="D107" i="1"/>
  <c r="D108" i="1"/>
  <c r="D109" i="1"/>
  <c r="D28" i="1"/>
  <c r="D110" i="1"/>
  <c r="D29" i="1"/>
  <c r="D111" i="1"/>
  <c r="D112" i="1"/>
  <c r="D30" i="1"/>
  <c r="D113" i="1"/>
  <c r="D114" i="1"/>
  <c r="D115" i="1"/>
  <c r="D116" i="1"/>
  <c r="D117" i="1"/>
  <c r="D31" i="1"/>
  <c r="D118" i="1"/>
  <c r="D119" i="1"/>
  <c r="D120" i="1"/>
  <c r="D121" i="1"/>
  <c r="D32" i="1"/>
  <c r="D122" i="1"/>
  <c r="D33" i="1"/>
  <c r="D123" i="1"/>
  <c r="D34" i="1"/>
  <c r="D124" i="1"/>
  <c r="D35" i="1"/>
  <c r="D36" i="1"/>
  <c r="D125" i="1"/>
  <c r="D126" i="1"/>
  <c r="D127" i="1"/>
  <c r="D128" i="1"/>
  <c r="D129" i="1"/>
  <c r="D130" i="1"/>
  <c r="D131" i="1"/>
  <c r="D132" i="1"/>
  <c r="D133" i="1"/>
  <c r="D134" i="1"/>
  <c r="D37" i="1"/>
  <c r="D38" i="1"/>
  <c r="D135" i="1"/>
  <c r="D136" i="1"/>
  <c r="D39" i="1"/>
  <c r="D137" i="1"/>
  <c r="D138" i="1"/>
  <c r="D139" i="1"/>
  <c r="D140" i="1"/>
  <c r="D141" i="1"/>
  <c r="D142" i="1"/>
  <c r="D143" i="1"/>
  <c r="D144" i="1"/>
  <c r="D145" i="1"/>
  <c r="D146" i="1"/>
  <c r="D147" i="1"/>
  <c r="D148" i="1"/>
  <c r="D149" i="1"/>
  <c r="D150" i="1"/>
  <c r="D151" i="1"/>
  <c r="D40" i="1"/>
  <c r="D152" i="1"/>
  <c r="D153" i="1"/>
  <c r="D41" i="1"/>
  <c r="D42" i="1"/>
  <c r="D43" i="1"/>
  <c r="D154" i="1"/>
  <c r="D155" i="1"/>
</calcChain>
</file>

<file path=xl/sharedStrings.xml><?xml version="1.0" encoding="utf-8"?>
<sst xmlns="http://schemas.openxmlformats.org/spreadsheetml/2006/main" count="329" uniqueCount="175">
  <si>
    <t>Academy for Math Engineering &amp; Science</t>
  </si>
  <si>
    <t>Advantage Arts Academy</t>
  </si>
  <si>
    <t>Alpine District</t>
  </si>
  <si>
    <t>American Academy of Innovation</t>
  </si>
  <si>
    <t>American Leadership Academy</t>
  </si>
  <si>
    <t>American Preparatory Academy</t>
  </si>
  <si>
    <t>Ascent Academies of Utah</t>
  </si>
  <si>
    <t>Athenian eAcademy</t>
  </si>
  <si>
    <t>Athlos Academy of Utah</t>
  </si>
  <si>
    <t>Bear River Charter School</t>
  </si>
  <si>
    <t>Beaver District</t>
  </si>
  <si>
    <t>Beehive Science &amp; Technology Academy</t>
  </si>
  <si>
    <t>Bonneville Academy</t>
  </si>
  <si>
    <t>Box Elder District</t>
  </si>
  <si>
    <t>Bridge Elementary School</t>
  </si>
  <si>
    <t>C.S. Lewis Academy</t>
  </si>
  <si>
    <t>Cache District</t>
  </si>
  <si>
    <t>Canyon Grove Academy</t>
  </si>
  <si>
    <t>Canyon Rim Academy</t>
  </si>
  <si>
    <t>Canyons District</t>
  </si>
  <si>
    <t>Carbon District</t>
  </si>
  <si>
    <t>Channing Hall</t>
  </si>
  <si>
    <t>City Academy</t>
  </si>
  <si>
    <t>Daggett District</t>
  </si>
  <si>
    <t>Davinci Academy</t>
  </si>
  <si>
    <t>Davis District</t>
  </si>
  <si>
    <t>Dual Immersion Academy</t>
  </si>
  <si>
    <t>Duchesne District</t>
  </si>
  <si>
    <t>Early Light Academy at Daybreak</t>
  </si>
  <si>
    <t>East Hollywood High</t>
  </si>
  <si>
    <t>Edith Bowen Laboratory School</t>
  </si>
  <si>
    <t>Emery District</t>
  </si>
  <si>
    <t>Endeavor Hall</t>
  </si>
  <si>
    <t>Entheos Academy</t>
  </si>
  <si>
    <t>Esperanza School</t>
  </si>
  <si>
    <t>Excelsior Academy</t>
  </si>
  <si>
    <t>Fast Forward High</t>
  </si>
  <si>
    <t>Franklin Discovery Academy</t>
  </si>
  <si>
    <t>Freedom Preparatory Academy</t>
  </si>
  <si>
    <t>Garfield District</t>
  </si>
  <si>
    <t>Gateway Preparatory Academy</t>
  </si>
  <si>
    <t>George Washington Academy</t>
  </si>
  <si>
    <t>Good Foundations Academy</t>
  </si>
  <si>
    <t>Grand District</t>
  </si>
  <si>
    <t>Granite District</t>
  </si>
  <si>
    <t>Greenwood Charter School</t>
  </si>
  <si>
    <t>Guadalupe School</t>
  </si>
  <si>
    <t>Hawthorn Academy</t>
  </si>
  <si>
    <t>Highmark Charter School</t>
  </si>
  <si>
    <t>Ignite Entrepreneurship Academy</t>
  </si>
  <si>
    <t>Intech Collegiate Academy</t>
  </si>
  <si>
    <t>Iron District</t>
  </si>
  <si>
    <t>Itineris Early College High</t>
  </si>
  <si>
    <t>Jefferson Academy</t>
  </si>
  <si>
    <t>John Hancock Charter School</t>
  </si>
  <si>
    <t>Jordan District</t>
  </si>
  <si>
    <t>Juab District</t>
  </si>
  <si>
    <t>Kane District</t>
  </si>
  <si>
    <t>Karl G. Maeser Preparatory Academy</t>
  </si>
  <si>
    <t>Lakeview Academy</t>
  </si>
  <si>
    <t>Leadership Academy of Utah</t>
  </si>
  <si>
    <t>Leadership Learning Academy</t>
  </si>
  <si>
    <t>Legacy Preparatory Academy</t>
  </si>
  <si>
    <t>Lincoln Academy</t>
  </si>
  <si>
    <t>Logan City District</t>
  </si>
  <si>
    <t>Lumen Scholar Institute</t>
  </si>
  <si>
    <t>Maria Montessori Academy</t>
  </si>
  <si>
    <t>Merit College Preparatory Academy</t>
  </si>
  <si>
    <t>Millard District</t>
  </si>
  <si>
    <t>Moab Charter School</t>
  </si>
  <si>
    <t>Monticello Academy</t>
  </si>
  <si>
    <t>Morgan District</t>
  </si>
  <si>
    <t>Mountain Heights Academy</t>
  </si>
  <si>
    <t>Mountain West Montessori Academy</t>
  </si>
  <si>
    <t>Mountainville Academy</t>
  </si>
  <si>
    <t>Murray District</t>
  </si>
  <si>
    <t>Navigator Pointe Academy</t>
  </si>
  <si>
    <t>Nebo District</t>
  </si>
  <si>
    <t>No. UT. Acad. for Math Engineering &amp; Science</t>
  </si>
  <si>
    <t>Noah Webster Academy</t>
  </si>
  <si>
    <t>North Davis Preparatory Academy</t>
  </si>
  <si>
    <t>North Sanpete District</t>
  </si>
  <si>
    <t>North Star Academy</t>
  </si>
  <si>
    <t>North Summit District</t>
  </si>
  <si>
    <t>Odyssey Charter School</t>
  </si>
  <si>
    <t>Ogden City District</t>
  </si>
  <si>
    <t>Ogden Preparatory Academy</t>
  </si>
  <si>
    <t>Open Classroom</t>
  </si>
  <si>
    <t>Pacific Heritage Academy</t>
  </si>
  <si>
    <t>Paradigm High School</t>
  </si>
  <si>
    <t>Park City District</t>
  </si>
  <si>
    <t>Pinnacle Canyon Academy</t>
  </si>
  <si>
    <t>Piute District</t>
  </si>
  <si>
    <t>Promontory School of Expeditionary Learning</t>
  </si>
  <si>
    <t>Providence Hall</t>
  </si>
  <si>
    <t>Provo District</t>
  </si>
  <si>
    <t>Quest Academy</t>
  </si>
  <si>
    <t>Ranches Academy</t>
  </si>
  <si>
    <t>Reagan Academy</t>
  </si>
  <si>
    <t>Real Salt Lake Academy High School</t>
  </si>
  <si>
    <t>Renaissance Academy</t>
  </si>
  <si>
    <t>Rich District</t>
  </si>
  <si>
    <t>Rockwell Charter High School</t>
  </si>
  <si>
    <t>Roots Charter High School</t>
  </si>
  <si>
    <t>Salt Lake Arts Academy</t>
  </si>
  <si>
    <t>Salt Lake Center for Science Education</t>
  </si>
  <si>
    <t>Salt Lake District</t>
  </si>
  <si>
    <t>Salt Lake School for the Performing Arts</t>
  </si>
  <si>
    <t>San Juan District</t>
  </si>
  <si>
    <t>Scholar Academy</t>
  </si>
  <si>
    <t>Sevier District</t>
  </si>
  <si>
    <t>Soldier Hollow Charter School</t>
  </si>
  <si>
    <t>South Sanpete District</t>
  </si>
  <si>
    <t>South Summit District</t>
  </si>
  <si>
    <t>St. George Academy</t>
  </si>
  <si>
    <t>Success Academy</t>
  </si>
  <si>
    <t>Summit Academy</t>
  </si>
  <si>
    <t>Summit Academy High School</t>
  </si>
  <si>
    <t>Syracuse Arts Academy</t>
  </si>
  <si>
    <t>Terra Academy</t>
  </si>
  <si>
    <t>The Center for Creativity Innovation and Discovery</t>
  </si>
  <si>
    <t>Thomas Edison</t>
  </si>
  <si>
    <t>Timpanogos Academy</t>
  </si>
  <si>
    <t>Tintic District</t>
  </si>
  <si>
    <t>Tooele District</t>
  </si>
  <si>
    <t>Treeside Charter School</t>
  </si>
  <si>
    <t>Uintah District</t>
  </si>
  <si>
    <t>Uintah River High</t>
  </si>
  <si>
    <t>Utah Career Path High School</t>
  </si>
  <si>
    <t>Utah Connections Academy</t>
  </si>
  <si>
    <t>Utah County Academy of Science</t>
  </si>
  <si>
    <t>Utah International Charter School</t>
  </si>
  <si>
    <t>Utah Military Academy</t>
  </si>
  <si>
    <t>Utah Schools for Deaf &amp; Blind</t>
  </si>
  <si>
    <t>Utah Virtual Academy</t>
  </si>
  <si>
    <t>Valley Academy</t>
  </si>
  <si>
    <t>Vanguard Academy</t>
  </si>
  <si>
    <t>Venture Academy</t>
  </si>
  <si>
    <t>Vista School</t>
  </si>
  <si>
    <t>Voyage Academy</t>
  </si>
  <si>
    <t>Walden School of Liberal Arts</t>
  </si>
  <si>
    <t>Wallace Stegner Academy</t>
  </si>
  <si>
    <t>Wasatch District</t>
  </si>
  <si>
    <t>Wasatch Peak Academy</t>
  </si>
  <si>
    <t>Wasatch Waldorf Charter School</t>
  </si>
  <si>
    <t>Washington District</t>
  </si>
  <si>
    <t>Wayne District</t>
  </si>
  <si>
    <t>Weber District</t>
  </si>
  <si>
    <t>Weber State University Charter Academy</t>
  </si>
  <si>
    <t>Weilenmann School of Discovery</t>
  </si>
  <si>
    <t>Winter Sports School</t>
  </si>
  <si>
    <t>Statewide</t>
  </si>
  <si>
    <t>Charter</t>
  </si>
  <si>
    <t>School Districts</t>
  </si>
  <si>
    <t>Mean School Administrator Salary in dollars</t>
  </si>
  <si>
    <t>Administrator to Teacher Mean Salary Ratio within LEA</t>
  </si>
  <si>
    <t>LEA Teacher to State Teacher Mean Salary Ratio</t>
  </si>
  <si>
    <t>Local Education Agency (LEA)</t>
  </si>
  <si>
    <t>Notes</t>
  </si>
  <si>
    <r>
      <rPr>
        <b/>
        <sz val="11"/>
        <color theme="1"/>
        <rFont val="Calibri"/>
        <family val="2"/>
        <scheme val="minor"/>
      </rPr>
      <t>Table:</t>
    </r>
    <r>
      <rPr>
        <sz val="11"/>
        <color theme="1"/>
        <rFont val="Calibri"/>
        <family val="2"/>
        <scheme val="minor"/>
      </rPr>
      <t xml:space="preserve"> Utah State Board of Education, Data and Statistics Section.</t>
    </r>
  </si>
  <si>
    <r>
      <rPr>
        <b/>
        <sz val="11"/>
        <color theme="1"/>
        <rFont val="Calibri"/>
        <family val="2"/>
        <scheme val="minor"/>
      </rPr>
      <t>Definition:</t>
    </r>
    <r>
      <rPr>
        <sz val="11"/>
        <color theme="1"/>
        <rFont val="Calibri"/>
        <family val="2"/>
        <scheme val="minor"/>
      </rPr>
      <t xml:space="preserve"> Based on educators who were employed at least half time</t>
    </r>
  </si>
  <si>
    <r>
      <rPr>
        <b/>
        <sz val="11"/>
        <color theme="1"/>
        <rFont val="Calibri"/>
        <family val="2"/>
        <scheme val="minor"/>
      </rPr>
      <t>Missing Data (―):</t>
    </r>
    <r>
      <rPr>
        <sz val="11"/>
        <color theme="1"/>
        <rFont val="Calibri"/>
        <family val="2"/>
        <scheme val="minor"/>
      </rPr>
      <t xml:space="preserve"> Due to an LEA's few educators being excluded because (a) they are not licensed and therefore not in the database, (b) the LEA did not enter salary data into the database or (c) they did not meet the inclusion criteria. </t>
    </r>
  </si>
  <si>
    <r>
      <rPr>
        <b/>
        <sz val="11"/>
        <color theme="1"/>
        <rFont val="Calibri"/>
        <family val="2"/>
        <scheme val="minor"/>
      </rPr>
      <t>Source:</t>
    </r>
    <r>
      <rPr>
        <sz val="11"/>
        <color theme="1"/>
        <rFont val="Calibri"/>
        <family val="2"/>
        <scheme val="minor"/>
      </rPr>
      <t xml:space="preserve"> Utah State Board of Education, Educator Licensing Section, Cactus Database.</t>
    </r>
  </si>
  <si>
    <t>LEA Type</t>
  </si>
  <si>
    <t>Mean Administrator Salary in Dollars</t>
  </si>
  <si>
    <t xml:space="preserve">Administrator to Teacher Mean Salary Ratio </t>
  </si>
  <si>
    <t>Mean Teacher Salary in Dollars</t>
  </si>
  <si>
    <t>Teacher to State Teacher Mean Salary Ratio</t>
  </si>
  <si>
    <t>Average Salary of School Administrators and Classroom Teachers: School Year 2020-2021</t>
  </si>
  <si>
    <t>District</t>
  </si>
  <si>
    <t>Utah School for the Deaf &amp; Blind</t>
  </si>
  <si>
    <t>Mountain View Montessori</t>
  </si>
  <si>
    <t>Utah Arts Academy</t>
  </si>
  <si>
    <t>Average Administrator and Teacher Salaries: School Year 2021-2022</t>
  </si>
  <si>
    <t>Average Administrator and Teacher Salaries: School Year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</si>
</sst>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36" x14ac:knownFonts="1">
    <font>
      <sz val="11"/>
      <color theme="1"/>
      <name val="Calibri"/>
      <family val="2"/>
      <scheme val="minor"/>
    </font>
    <font>
      <sz val="11"/>
      <color theme="1"/>
      <name val="Open Sans"/>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3"/>
      <name val="Open Sans"/>
      <family val="2"/>
    </font>
    <font>
      <b/>
      <sz val="13"/>
      <color theme="3"/>
      <name val="Open Sans"/>
      <family val="2"/>
    </font>
    <font>
      <b/>
      <sz val="11"/>
      <color theme="3"/>
      <name val="Open Sans"/>
      <family val="2"/>
    </font>
    <font>
      <sz val="11"/>
      <color rgb="FF006100"/>
      <name val="Open Sans"/>
      <family val="2"/>
    </font>
    <font>
      <sz val="11"/>
      <color rgb="FF9C0006"/>
      <name val="Open Sans"/>
      <family val="2"/>
    </font>
    <font>
      <sz val="11"/>
      <color rgb="FF9C5700"/>
      <name val="Open Sans"/>
      <family val="2"/>
    </font>
    <font>
      <sz val="11"/>
      <color rgb="FF3F3F76"/>
      <name val="Open Sans"/>
      <family val="2"/>
    </font>
    <font>
      <b/>
      <sz val="11"/>
      <color rgb="FF3F3F3F"/>
      <name val="Open Sans"/>
      <family val="2"/>
    </font>
    <font>
      <b/>
      <sz val="11"/>
      <color rgb="FFFA7D00"/>
      <name val="Open Sans"/>
      <family val="2"/>
    </font>
    <font>
      <sz val="11"/>
      <color rgb="FFFA7D00"/>
      <name val="Open Sans"/>
      <family val="2"/>
    </font>
    <font>
      <b/>
      <sz val="11"/>
      <color theme="0"/>
      <name val="Open Sans"/>
      <family val="2"/>
    </font>
    <font>
      <sz val="11"/>
      <color rgb="FFFF0000"/>
      <name val="Open Sans"/>
      <family val="2"/>
    </font>
    <font>
      <i/>
      <sz val="11"/>
      <color rgb="FF7F7F7F"/>
      <name val="Open Sans"/>
      <family val="2"/>
    </font>
    <font>
      <b/>
      <sz val="11"/>
      <color theme="1"/>
      <name val="Open Sans"/>
      <family val="2"/>
    </font>
    <font>
      <sz val="11"/>
      <color theme="0"/>
      <name val="Open Sans"/>
      <family val="2"/>
    </font>
    <font>
      <b/>
      <sz val="11"/>
      <color theme="1"/>
      <name val="Open Sans"/>
    </font>
    <font>
      <sz val="11"/>
      <color theme="1"/>
      <name val="Open San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4" fontId="2" fillId="0" borderId="0" applyFont="0" applyFill="0" applyBorder="0" applyAlignment="0" applyProtection="0"/>
    <xf numFmtId="0" fontId="1" fillId="0" borderId="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3">
    <xf numFmtId="0" fontId="0" fillId="0" borderId="0" xfId="0"/>
    <xf numFmtId="4" fontId="0" fillId="0" borderId="0" xfId="0" applyNumberFormat="1"/>
    <xf numFmtId="3" fontId="0" fillId="0" borderId="0" xfId="0" applyNumberFormat="1"/>
    <xf numFmtId="164" fontId="0" fillId="0" borderId="0" xfId="42" applyNumberFormat="1" applyFont="1"/>
    <xf numFmtId="0" fontId="17" fillId="0" borderId="0" xfId="0" applyFont="1" applyAlignment="1">
      <alignment horizontal="left" wrapText="1"/>
    </xf>
    <xf numFmtId="165" fontId="0" fillId="0" borderId="0" xfId="42" applyNumberFormat="1" applyFont="1"/>
    <xf numFmtId="0" fontId="17" fillId="0" borderId="0" xfId="0" applyFont="1"/>
    <xf numFmtId="0" fontId="0" fillId="0" borderId="0" xfId="0" applyFont="1"/>
    <xf numFmtId="0" fontId="0" fillId="0" borderId="0" xfId="0" applyFont="1" applyAlignment="1">
      <alignment wrapText="1"/>
    </xf>
    <xf numFmtId="0" fontId="17" fillId="0" borderId="0" xfId="0" applyFont="1" applyAlignment="1">
      <alignment horizontal="left"/>
    </xf>
    <xf numFmtId="2" fontId="0" fillId="0" borderId="0" xfId="0" applyNumberFormat="1" applyFont="1" applyAlignment="1">
      <alignment horizontal="right" wrapText="1"/>
    </xf>
    <xf numFmtId="0" fontId="0" fillId="0" borderId="0" xfId="0" applyFill="1" applyAlignment="1">
      <alignment wrapText="1"/>
    </xf>
    <xf numFmtId="165" fontId="0" fillId="0" borderId="0" xfId="0" applyNumberFormat="1"/>
    <xf numFmtId="0" fontId="0" fillId="0" borderId="0" xfId="0" applyFont="1" applyFill="1" applyBorder="1" applyAlignment="1">
      <alignment horizontal="left"/>
    </xf>
    <xf numFmtId="4" fontId="1" fillId="0" borderId="0" xfId="43" applyNumberFormat="1" applyFill="1" applyBorder="1" applyAlignment="1">
      <alignment horizontal="center" wrapText="1"/>
    </xf>
    <xf numFmtId="2" fontId="0" fillId="0" borderId="0" xfId="0" applyNumberFormat="1" applyFill="1" applyBorder="1"/>
    <xf numFmtId="0" fontId="0" fillId="0" borderId="0" xfId="0" applyFill="1"/>
    <xf numFmtId="4" fontId="1" fillId="0" borderId="0" xfId="43" applyNumberFormat="1" applyFill="1" applyBorder="1" applyAlignment="1">
      <alignment wrapText="1"/>
    </xf>
    <xf numFmtId="0" fontId="0" fillId="0" borderId="0" xfId="0" applyFill="1" applyBorder="1"/>
    <xf numFmtId="0" fontId="35" fillId="0" borderId="0" xfId="0" applyFont="1" applyBorder="1"/>
    <xf numFmtId="2" fontId="0" fillId="0" borderId="0" xfId="0" applyNumberFormat="1" applyFont="1" applyFill="1" applyBorder="1" applyAlignment="1">
      <alignment horizontal="right" wrapText="1"/>
    </xf>
    <xf numFmtId="0" fontId="34" fillId="33" borderId="0" xfId="0" applyFont="1" applyFill="1" applyBorder="1" applyAlignment="1">
      <alignment horizontal="left" wrapText="1"/>
    </xf>
    <xf numFmtId="0" fontId="35" fillId="0" borderId="0" xfId="43" applyFont="1" applyBorder="1" applyAlignment="1">
      <alignment wrapText="1"/>
    </xf>
    <xf numFmtId="2" fontId="35" fillId="0" borderId="0" xfId="0" applyNumberFormat="1" applyFont="1" applyBorder="1"/>
    <xf numFmtId="164" fontId="0" fillId="0" borderId="0" xfId="42" applyNumberFormat="1" applyFont="1" applyFill="1"/>
    <xf numFmtId="164" fontId="35" fillId="0" borderId="0" xfId="42" applyNumberFormat="1" applyFont="1" applyBorder="1"/>
    <xf numFmtId="0" fontId="34" fillId="33" borderId="0" xfId="0" applyFont="1" applyFill="1" applyBorder="1" applyAlignment="1">
      <alignment wrapText="1"/>
    </xf>
    <xf numFmtId="164" fontId="34" fillId="33" borderId="0" xfId="42" applyNumberFormat="1" applyFont="1" applyFill="1" applyBorder="1" applyAlignment="1">
      <alignment wrapText="1"/>
    </xf>
    <xf numFmtId="0" fontId="35" fillId="0" borderId="0" xfId="43" applyFont="1" applyFill="1" applyBorder="1" applyAlignment="1">
      <alignment wrapText="1"/>
    </xf>
    <xf numFmtId="4" fontId="35" fillId="0" borderId="0" xfId="43" applyNumberFormat="1" applyFont="1" applyFill="1" applyBorder="1" applyAlignment="1">
      <alignment horizontal="center" wrapText="1"/>
    </xf>
    <xf numFmtId="0" fontId="34" fillId="0" borderId="0" xfId="0" applyFont="1" applyBorder="1"/>
    <xf numFmtId="2" fontId="35" fillId="0" borderId="0" xfId="0" applyNumberFormat="1" applyFont="1" applyFill="1" applyBorder="1"/>
    <xf numFmtId="4" fontId="35" fillId="0" borderId="0" xfId="43" applyNumberFormat="1" applyFont="1" applyFill="1" applyBorder="1" applyAlignment="1">
      <alignment wrapText="1"/>
    </xf>
    <xf numFmtId="0" fontId="0" fillId="0" borderId="0" xfId="0" applyBorder="1"/>
    <xf numFmtId="0" fontId="0" fillId="0" borderId="0" xfId="0" applyFill="1" applyBorder="1" applyAlignment="1">
      <alignment wrapText="1"/>
    </xf>
    <xf numFmtId="0" fontId="17" fillId="0" borderId="0" xfId="0" applyFont="1" applyBorder="1" applyAlignment="1">
      <alignment horizontal="left"/>
    </xf>
    <xf numFmtId="0" fontId="0" fillId="0" borderId="0" xfId="0" applyFont="1" applyBorder="1" applyAlignment="1">
      <alignment horizontal="left"/>
    </xf>
    <xf numFmtId="0" fontId="1" fillId="0" borderId="0" xfId="43" applyBorder="1" applyAlignment="1"/>
    <xf numFmtId="4" fontId="35" fillId="0" borderId="0" xfId="43" applyNumberFormat="1" applyFont="1" applyFill="1" applyBorder="1" applyAlignment="1">
      <alignment vertical="center" wrapText="1"/>
    </xf>
    <xf numFmtId="2" fontId="35" fillId="0" borderId="0" xfId="0" applyNumberFormat="1" applyFont="1" applyFill="1" applyBorder="1" applyAlignment="1">
      <alignment vertical="center"/>
    </xf>
    <xf numFmtId="4" fontId="35" fillId="0" borderId="0" xfId="43" applyNumberFormat="1" applyFont="1" applyFill="1" applyBorder="1" applyAlignment="1">
      <alignment horizontal="center" vertical="center" wrapText="1"/>
    </xf>
    <xf numFmtId="2" fontId="35" fillId="0" borderId="0" xfId="0" applyNumberFormat="1" applyFont="1" applyBorder="1" applyAlignment="1">
      <alignment vertical="center"/>
    </xf>
    <xf numFmtId="0" fontId="35" fillId="0" borderId="0" xfId="0" applyFont="1" applyBorder="1" applyAlignment="1">
      <alignment vertical="center"/>
    </xf>
  </cellXfs>
  <cellStyles count="84">
    <cellStyle name="20% - Accent1" xfId="19" builtinId="30" customBuiltin="1"/>
    <cellStyle name="20% - Accent1 2" xfId="61" xr:uid="{A27841F1-17AA-451C-8B61-8E271D10BB2E}"/>
    <cellStyle name="20% - Accent2" xfId="23" builtinId="34" customBuiltin="1"/>
    <cellStyle name="20% - Accent2 2" xfId="65" xr:uid="{FE1EA5E6-B9CE-415C-8AF9-4BF370CC0B92}"/>
    <cellStyle name="20% - Accent3" xfId="27" builtinId="38" customBuiltin="1"/>
    <cellStyle name="20% - Accent3 2" xfId="69" xr:uid="{B418B51F-ABA0-4D98-926F-398A14888ECA}"/>
    <cellStyle name="20% - Accent4" xfId="31" builtinId="42" customBuiltin="1"/>
    <cellStyle name="20% - Accent4 2" xfId="73" xr:uid="{806F0CEE-67EF-4B3A-82C7-8AE433F964A9}"/>
    <cellStyle name="20% - Accent5" xfId="35" builtinId="46" customBuiltin="1"/>
    <cellStyle name="20% - Accent5 2" xfId="77" xr:uid="{ACA31AF3-09F2-464A-BC77-714AC5119058}"/>
    <cellStyle name="20% - Accent6" xfId="39" builtinId="50" customBuiltin="1"/>
    <cellStyle name="20% - Accent6 2" xfId="81" xr:uid="{CE74C68B-894A-4B30-AF42-949F05E6AA22}"/>
    <cellStyle name="40% - Accent1" xfId="20" builtinId="31" customBuiltin="1"/>
    <cellStyle name="40% - Accent1 2" xfId="62" xr:uid="{B89FBF30-0A28-49E1-9045-832E7955C57A}"/>
    <cellStyle name="40% - Accent2" xfId="24" builtinId="35" customBuiltin="1"/>
    <cellStyle name="40% - Accent2 2" xfId="66" xr:uid="{A9FA51DA-92FC-4950-818D-C043D7706C1E}"/>
    <cellStyle name="40% - Accent3" xfId="28" builtinId="39" customBuiltin="1"/>
    <cellStyle name="40% - Accent3 2" xfId="70" xr:uid="{66A2D45C-C272-409A-820F-BB93F4164012}"/>
    <cellStyle name="40% - Accent4" xfId="32" builtinId="43" customBuiltin="1"/>
    <cellStyle name="40% - Accent4 2" xfId="74" xr:uid="{92836C77-5A97-4FF0-84AA-921384735E8D}"/>
    <cellStyle name="40% - Accent5" xfId="36" builtinId="47" customBuiltin="1"/>
    <cellStyle name="40% - Accent5 2" xfId="78" xr:uid="{6D274F19-59AC-403B-B267-F62D5C6C114E}"/>
    <cellStyle name="40% - Accent6" xfId="40" builtinId="51" customBuiltin="1"/>
    <cellStyle name="40% - Accent6 2" xfId="82" xr:uid="{6E06447E-7421-4A83-81A9-EF9535304349}"/>
    <cellStyle name="60% - Accent1" xfId="21" builtinId="32" customBuiltin="1"/>
    <cellStyle name="60% - Accent1 2" xfId="63" xr:uid="{3F33FA45-2EE0-4B34-9D21-8FF5BFD6A8A6}"/>
    <cellStyle name="60% - Accent2" xfId="25" builtinId="36" customBuiltin="1"/>
    <cellStyle name="60% - Accent2 2" xfId="67" xr:uid="{E2DF3194-CBAF-4ECE-9A68-4FC0B4A09A30}"/>
    <cellStyle name="60% - Accent3" xfId="29" builtinId="40" customBuiltin="1"/>
    <cellStyle name="60% - Accent3 2" xfId="71" xr:uid="{838E48D5-FFA7-46A7-9712-FF1939084458}"/>
    <cellStyle name="60% - Accent4" xfId="33" builtinId="44" customBuiltin="1"/>
    <cellStyle name="60% - Accent4 2" xfId="75" xr:uid="{441166D0-D099-4681-9280-A1755EB07EF4}"/>
    <cellStyle name="60% - Accent5" xfId="37" builtinId="48" customBuiltin="1"/>
    <cellStyle name="60% - Accent5 2" xfId="79" xr:uid="{77F0ABF3-3EDD-48DD-A49C-7F3B6D6582D0}"/>
    <cellStyle name="60% - Accent6" xfId="41" builtinId="52" customBuiltin="1"/>
    <cellStyle name="60% - Accent6 2" xfId="83" xr:uid="{C3820C07-127C-4731-B51F-A21FF45BC892}"/>
    <cellStyle name="Accent1" xfId="18" builtinId="29" customBuiltin="1"/>
    <cellStyle name="Accent1 2" xfId="60" xr:uid="{F3F66AF3-192E-4618-AAEF-91E0D82E96D0}"/>
    <cellStyle name="Accent2" xfId="22" builtinId="33" customBuiltin="1"/>
    <cellStyle name="Accent2 2" xfId="64" xr:uid="{42BCB2AF-758C-4E98-9664-E1AB6EFD1D57}"/>
    <cellStyle name="Accent3" xfId="26" builtinId="37" customBuiltin="1"/>
    <cellStyle name="Accent3 2" xfId="68" xr:uid="{3ACFC12A-B943-4D18-B860-557D90FC288E}"/>
    <cellStyle name="Accent4" xfId="30" builtinId="41" customBuiltin="1"/>
    <cellStyle name="Accent4 2" xfId="72" xr:uid="{61E76501-9A9F-4DE1-876D-BE3ADDC49935}"/>
    <cellStyle name="Accent5" xfId="34" builtinId="45" customBuiltin="1"/>
    <cellStyle name="Accent5 2" xfId="76" xr:uid="{092453AC-8569-4048-AE44-AA647C9615C1}"/>
    <cellStyle name="Accent6" xfId="38" builtinId="49" customBuiltin="1"/>
    <cellStyle name="Accent6 2" xfId="80" xr:uid="{6043C599-3FF4-4F3F-A1BE-F2F269FE81DF}"/>
    <cellStyle name="Bad" xfId="7" builtinId="27" customBuiltin="1"/>
    <cellStyle name="Bad 2" xfId="49" xr:uid="{22A44847-F1CC-4996-8E31-458478D51747}"/>
    <cellStyle name="Calculation" xfId="11" builtinId="22" customBuiltin="1"/>
    <cellStyle name="Calculation 2" xfId="53" xr:uid="{47205FC0-0B8F-4988-8D99-69A77C056835}"/>
    <cellStyle name="Check Cell" xfId="13" builtinId="23" customBuiltin="1"/>
    <cellStyle name="Check Cell 2" xfId="55" xr:uid="{3E6E422F-0BCE-4510-8687-3BAB3E3522DE}"/>
    <cellStyle name="Currency" xfId="42" builtinId="4"/>
    <cellStyle name="Explanatory Text" xfId="16" builtinId="53" customBuiltin="1"/>
    <cellStyle name="Explanatory Text 2" xfId="58" xr:uid="{49162C6A-8BE0-4D5B-A737-0640E176A4BF}"/>
    <cellStyle name="Good" xfId="6" builtinId="26" customBuiltin="1"/>
    <cellStyle name="Good 2" xfId="48" xr:uid="{8E87A437-F58A-435B-BC7E-5A219AD653E1}"/>
    <cellStyle name="Heading 1" xfId="2" builtinId="16" customBuiltin="1"/>
    <cellStyle name="Heading 1 2" xfId="44" xr:uid="{FE2F1F05-000A-4222-A042-EFC6AAEB7188}"/>
    <cellStyle name="Heading 2" xfId="3" builtinId="17" customBuiltin="1"/>
    <cellStyle name="Heading 2 2" xfId="45" xr:uid="{416D91F9-16EB-48EB-A8F4-38BA21882E88}"/>
    <cellStyle name="Heading 3" xfId="4" builtinId="18" customBuiltin="1"/>
    <cellStyle name="Heading 3 2" xfId="46" xr:uid="{C199DD4F-F696-4F47-B25D-A784E1F6E436}"/>
    <cellStyle name="Heading 4" xfId="5" builtinId="19" customBuiltin="1"/>
    <cellStyle name="Heading 4 2" xfId="47" xr:uid="{6AFB4022-6DE5-47D5-AB82-952369694EB7}"/>
    <cellStyle name="Input" xfId="9" builtinId="20" customBuiltin="1"/>
    <cellStyle name="Input 2" xfId="51" xr:uid="{4B4FB09A-6FE6-45A5-8CBE-CC201826FEA3}"/>
    <cellStyle name="Linked Cell" xfId="12" builtinId="24" customBuiltin="1"/>
    <cellStyle name="Linked Cell 2" xfId="54" xr:uid="{EFF274E1-7517-4911-840B-A7245F8D6441}"/>
    <cellStyle name="Neutral" xfId="8" builtinId="28" customBuiltin="1"/>
    <cellStyle name="Neutral 2" xfId="50" xr:uid="{2C96B367-05CA-4576-9C7F-744B7B950429}"/>
    <cellStyle name="Normal" xfId="0" builtinId="0"/>
    <cellStyle name="Normal 2" xfId="43" xr:uid="{C5A38292-DE3B-429B-A4E6-89E5095F3D12}"/>
    <cellStyle name="Note" xfId="15" builtinId="10" customBuiltin="1"/>
    <cellStyle name="Note 2" xfId="57" xr:uid="{CC5715DB-8169-431D-999D-817D50657F35}"/>
    <cellStyle name="Output" xfId="10" builtinId="21" customBuiltin="1"/>
    <cellStyle name="Output 2" xfId="52" xr:uid="{DFCA2374-E3EA-4D9D-944B-E4199E7C3E28}"/>
    <cellStyle name="Title" xfId="1" builtinId="15" customBuiltin="1"/>
    <cellStyle name="Total" xfId="17" builtinId="25" customBuiltin="1"/>
    <cellStyle name="Total 2" xfId="59" xr:uid="{C23C87F6-E543-47F7-9CAC-BB278C431C33}"/>
    <cellStyle name="Warning Text" xfId="14" builtinId="11" customBuiltin="1"/>
    <cellStyle name="Warning Text 2" xfId="56" xr:uid="{28264512-9E09-438D-A8A5-FAA2A01B1C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32CF-975D-46E3-A151-FFE2DFF9BE82}">
  <dimension ref="A1:A6"/>
  <sheetViews>
    <sheetView zoomScale="208" zoomScaleNormal="208" workbookViewId="0">
      <selection activeCell="A10" sqref="A10"/>
    </sheetView>
  </sheetViews>
  <sheetFormatPr defaultRowHeight="14.4" x14ac:dyDescent="0.3"/>
  <cols>
    <col min="1" max="1" width="77.21875" customWidth="1"/>
  </cols>
  <sheetData>
    <row r="1" spans="1:1" x14ac:dyDescent="0.3">
      <c r="A1" s="6" t="s">
        <v>168</v>
      </c>
    </row>
    <row r="2" spans="1:1" x14ac:dyDescent="0.3">
      <c r="A2" s="6" t="s">
        <v>158</v>
      </c>
    </row>
    <row r="3" spans="1:1" x14ac:dyDescent="0.3">
      <c r="A3" s="7" t="s">
        <v>162</v>
      </c>
    </row>
    <row r="4" spans="1:1" x14ac:dyDescent="0.3">
      <c r="A4" s="7" t="s">
        <v>159</v>
      </c>
    </row>
    <row r="5" spans="1:1" x14ac:dyDescent="0.3">
      <c r="A5" s="7" t="s">
        <v>160</v>
      </c>
    </row>
    <row r="6" spans="1:1" ht="43.2" x14ac:dyDescent="0.3">
      <c r="A6" s="8"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927D-D236-4AC9-991D-EAD4CA0FF001}">
  <dimension ref="A1:AH21"/>
  <sheetViews>
    <sheetView tabSelected="1" zoomScale="190" zoomScaleNormal="190" workbookViewId="0">
      <selection activeCell="B10" sqref="B10"/>
    </sheetView>
  </sheetViews>
  <sheetFormatPr defaultRowHeight="14.4" x14ac:dyDescent="0.3"/>
  <cols>
    <col min="1" max="1" width="15.44140625" customWidth="1"/>
    <col min="2" max="2" width="18.21875" customWidth="1"/>
    <col min="3" max="3" width="18.77734375" customWidth="1"/>
    <col min="4" max="4" width="16.21875" customWidth="1"/>
    <col min="5" max="5" width="22.44140625" customWidth="1"/>
    <col min="8" max="8" width="13.21875" customWidth="1"/>
    <col min="28" max="28" width="10" bestFit="1" customWidth="1"/>
    <col min="30" max="30" width="10" bestFit="1" customWidth="1"/>
  </cols>
  <sheetData>
    <row r="1" spans="1:10" x14ac:dyDescent="0.3">
      <c r="A1" s="6" t="s">
        <v>174</v>
      </c>
    </row>
    <row r="2" spans="1:10" ht="43.2" x14ac:dyDescent="0.3">
      <c r="A2" s="9" t="s">
        <v>163</v>
      </c>
      <c r="B2" s="4" t="s">
        <v>164</v>
      </c>
      <c r="C2" s="4" t="s">
        <v>165</v>
      </c>
      <c r="D2" s="4" t="s">
        <v>166</v>
      </c>
      <c r="E2" s="4" t="s">
        <v>167</v>
      </c>
    </row>
    <row r="3" spans="1:10" ht="17.399999999999999" x14ac:dyDescent="0.45">
      <c r="A3" s="13" t="s">
        <v>151</v>
      </c>
      <c r="B3" s="17">
        <v>103320.56</v>
      </c>
      <c r="C3" s="20">
        <f>B3/D3</f>
        <v>1.7315153526192129</v>
      </c>
      <c r="D3" s="14">
        <v>59670.6</v>
      </c>
      <c r="E3" s="20">
        <f>D3/D3</f>
        <v>1</v>
      </c>
    </row>
    <row r="4" spans="1:10" ht="17.399999999999999" x14ac:dyDescent="0.45">
      <c r="A4" s="18" t="s">
        <v>153</v>
      </c>
      <c r="B4" s="17">
        <v>106138.85</v>
      </c>
      <c r="C4" s="20">
        <f t="shared" ref="C4:C6" si="0">B4/D4</f>
        <v>1.7522266264071702</v>
      </c>
      <c r="D4" s="14">
        <v>60573.7</v>
      </c>
      <c r="E4" s="15">
        <f>D4/D3</f>
        <v>1.0151347564797404</v>
      </c>
    </row>
    <row r="5" spans="1:10" ht="17.399999999999999" x14ac:dyDescent="0.45">
      <c r="A5" s="18" t="s">
        <v>152</v>
      </c>
      <c r="B5" s="17">
        <v>84637.95</v>
      </c>
      <c r="C5" s="20">
        <f t="shared" si="0"/>
        <v>1.6010935143359415</v>
      </c>
      <c r="D5" s="14">
        <v>52862.59</v>
      </c>
      <c r="E5" s="15">
        <f>D5/D3</f>
        <v>0.88590679497105773</v>
      </c>
    </row>
    <row r="6" spans="1:10" ht="17.399999999999999" x14ac:dyDescent="0.45">
      <c r="A6" s="18" t="s">
        <v>170</v>
      </c>
      <c r="B6" s="17">
        <v>107758.38</v>
      </c>
      <c r="C6" s="20">
        <f t="shared" si="0"/>
        <v>1.4848830678343807</v>
      </c>
      <c r="D6" s="14">
        <v>72570.28</v>
      </c>
      <c r="E6" s="15">
        <f>D6/D4</f>
        <v>1.1980493184335776</v>
      </c>
    </row>
    <row r="9" spans="1:10" x14ac:dyDescent="0.3">
      <c r="I9" s="1"/>
      <c r="J9" s="2"/>
    </row>
    <row r="10" spans="1:10" x14ac:dyDescent="0.3">
      <c r="I10" s="1"/>
      <c r="J10" s="2"/>
    </row>
    <row r="11" spans="1:10" x14ac:dyDescent="0.3">
      <c r="I11" s="1"/>
    </row>
    <row r="17" spans="30:34" x14ac:dyDescent="0.3">
      <c r="AD17" s="1"/>
      <c r="AE17" s="2"/>
      <c r="AF17" s="1"/>
      <c r="AG17" s="1"/>
      <c r="AH17" s="2"/>
    </row>
    <row r="19" spans="30:34" x14ac:dyDescent="0.3">
      <c r="AD19" s="1"/>
      <c r="AF19" s="1"/>
      <c r="AG19" s="1"/>
    </row>
    <row r="20" spans="30:34" x14ac:dyDescent="0.3">
      <c r="AD20" s="1"/>
      <c r="AE20" s="2"/>
      <c r="AF20" s="1"/>
      <c r="AG20" s="1"/>
      <c r="AH20" s="2"/>
    </row>
    <row r="21" spans="30:34" x14ac:dyDescent="0.3">
      <c r="AD21" s="1"/>
      <c r="AF21" s="1"/>
      <c r="AG21"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6"/>
  <sheetViews>
    <sheetView zoomScaleNormal="100" workbookViewId="0">
      <selection activeCell="K98" sqref="K98"/>
    </sheetView>
  </sheetViews>
  <sheetFormatPr defaultRowHeight="14.4" x14ac:dyDescent="0.3"/>
  <cols>
    <col min="2" max="2" width="48.88671875" customWidth="1"/>
    <col min="3" max="3" width="19.44140625" style="3" customWidth="1"/>
    <col min="4" max="4" width="25.21875" customWidth="1"/>
    <col min="5" max="5" width="18.77734375" customWidth="1"/>
    <col min="6" max="6" width="25.21875" customWidth="1"/>
    <col min="7" max="7" width="12" style="33" customWidth="1"/>
    <col min="8" max="8" width="11.21875" bestFit="1" customWidth="1"/>
    <col min="10" max="10" width="10.21875" bestFit="1" customWidth="1"/>
  </cols>
  <sheetData>
    <row r="1" spans="1:11" ht="17.399999999999999" x14ac:dyDescent="0.45">
      <c r="A1" s="30" t="s">
        <v>173</v>
      </c>
      <c r="B1" s="19"/>
      <c r="C1" s="25"/>
      <c r="D1" s="19"/>
      <c r="E1" s="19"/>
      <c r="F1" s="19"/>
    </row>
    <row r="2" spans="1:11" s="11" customFormat="1" ht="52.2" x14ac:dyDescent="0.45">
      <c r="A2" s="26" t="s">
        <v>163</v>
      </c>
      <c r="B2" s="26" t="s">
        <v>157</v>
      </c>
      <c r="C2" s="27" t="s">
        <v>154</v>
      </c>
      <c r="D2" s="21" t="s">
        <v>155</v>
      </c>
      <c r="E2" s="21" t="s">
        <v>166</v>
      </c>
      <c r="F2" s="21" t="s">
        <v>156</v>
      </c>
      <c r="G2" s="34"/>
    </row>
    <row r="3" spans="1:11" ht="17.399999999999999" x14ac:dyDescent="0.45">
      <c r="A3" s="19" t="s">
        <v>169</v>
      </c>
      <c r="B3" s="22" t="s">
        <v>2</v>
      </c>
      <c r="C3" s="32">
        <v>100704.74</v>
      </c>
      <c r="D3" s="23">
        <f t="shared" ref="D3:D34" si="0">C3/E3</f>
        <v>1.8311647387003633</v>
      </c>
      <c r="E3" s="29">
        <v>54994.91</v>
      </c>
      <c r="F3" s="23">
        <f t="shared" ref="F3:F34" si="1">E3/57226.48</f>
        <v>0.96100459088170376</v>
      </c>
    </row>
    <row r="4" spans="1:11" ht="17.399999999999999" x14ac:dyDescent="0.45">
      <c r="A4" s="19" t="s">
        <v>169</v>
      </c>
      <c r="B4" s="22" t="s">
        <v>10</v>
      </c>
      <c r="C4" s="32">
        <v>116064</v>
      </c>
      <c r="D4" s="23">
        <f t="shared" si="0"/>
        <v>1.845709358661161</v>
      </c>
      <c r="E4" s="29">
        <v>62883.14</v>
      </c>
      <c r="F4" s="23">
        <f t="shared" si="1"/>
        <v>1.0988468974502712</v>
      </c>
    </row>
    <row r="5" spans="1:11" ht="17.399999999999999" x14ac:dyDescent="0.45">
      <c r="A5" s="19" t="s">
        <v>169</v>
      </c>
      <c r="B5" s="22" t="s">
        <v>13</v>
      </c>
      <c r="C5" s="32">
        <v>102887.7</v>
      </c>
      <c r="D5" s="23">
        <f t="shared" si="0"/>
        <v>1.6368738050108644</v>
      </c>
      <c r="E5" s="29">
        <v>62856.22</v>
      </c>
      <c r="F5" s="23">
        <f t="shared" si="1"/>
        <v>1.0983764858506062</v>
      </c>
      <c r="G5" s="35"/>
      <c r="H5" s="4"/>
      <c r="I5" s="4"/>
      <c r="J5" s="4"/>
      <c r="K5" s="4"/>
    </row>
    <row r="6" spans="1:11" ht="17.399999999999999" x14ac:dyDescent="0.45">
      <c r="A6" s="19" t="s">
        <v>169</v>
      </c>
      <c r="B6" s="22" t="s">
        <v>16</v>
      </c>
      <c r="C6" s="32">
        <v>107048.86</v>
      </c>
      <c r="D6" s="23">
        <f t="shared" si="0"/>
        <v>1.7390410008665242</v>
      </c>
      <c r="E6" s="29">
        <v>61556.26</v>
      </c>
      <c r="F6" s="23">
        <f t="shared" si="1"/>
        <v>1.0756604285288909</v>
      </c>
      <c r="G6" s="36"/>
      <c r="H6" s="5"/>
      <c r="I6" s="10"/>
      <c r="J6" s="12"/>
      <c r="K6" s="10"/>
    </row>
    <row r="7" spans="1:11" ht="17.399999999999999" x14ac:dyDescent="0.45">
      <c r="A7" s="19" t="s">
        <v>169</v>
      </c>
      <c r="B7" s="22" t="s">
        <v>19</v>
      </c>
      <c r="C7" s="32">
        <v>122877.31</v>
      </c>
      <c r="D7" s="23">
        <f t="shared" si="0"/>
        <v>1.8994034555431241</v>
      </c>
      <c r="E7" s="29">
        <v>64692.58</v>
      </c>
      <c r="F7" s="23">
        <f t="shared" si="1"/>
        <v>1.1304658263097782</v>
      </c>
    </row>
    <row r="8" spans="1:11" ht="17.399999999999999" x14ac:dyDescent="0.45">
      <c r="A8" s="19" t="s">
        <v>169</v>
      </c>
      <c r="B8" s="22" t="s">
        <v>20</v>
      </c>
      <c r="C8" s="32">
        <v>88218.17</v>
      </c>
      <c r="D8" s="23">
        <f t="shared" si="0"/>
        <v>1.589360790581968</v>
      </c>
      <c r="E8" s="29">
        <v>55505.440000000002</v>
      </c>
      <c r="F8" s="23">
        <f t="shared" si="1"/>
        <v>0.96992581056881355</v>
      </c>
    </row>
    <row r="9" spans="1:11" ht="17.399999999999999" x14ac:dyDescent="0.45">
      <c r="A9" s="19" t="s">
        <v>169</v>
      </c>
      <c r="B9" s="22" t="s">
        <v>23</v>
      </c>
      <c r="C9" s="32">
        <v>87519.67</v>
      </c>
      <c r="D9" s="23">
        <f t="shared" si="0"/>
        <v>1.5714879795619603</v>
      </c>
      <c r="E9" s="29">
        <v>55692.23</v>
      </c>
      <c r="F9" s="23">
        <f t="shared" si="1"/>
        <v>0.97318985896039734</v>
      </c>
    </row>
    <row r="10" spans="1:11" ht="17.399999999999999" x14ac:dyDescent="0.45">
      <c r="A10" s="19" t="s">
        <v>169</v>
      </c>
      <c r="B10" s="22" t="s">
        <v>25</v>
      </c>
      <c r="C10" s="32">
        <v>122528.26</v>
      </c>
      <c r="D10" s="23">
        <f t="shared" si="0"/>
        <v>1.9637370994199097</v>
      </c>
      <c r="E10" s="29">
        <v>62395.45</v>
      </c>
      <c r="F10" s="23">
        <f t="shared" si="1"/>
        <v>1.0903247936969038</v>
      </c>
    </row>
    <row r="11" spans="1:11" ht="17.399999999999999" x14ac:dyDescent="0.45">
      <c r="A11" s="19" t="s">
        <v>169</v>
      </c>
      <c r="B11" s="22" t="s">
        <v>27</v>
      </c>
      <c r="C11" s="32">
        <v>90654.5</v>
      </c>
      <c r="D11" s="23">
        <f t="shared" si="0"/>
        <v>1.6127640603273687</v>
      </c>
      <c r="E11" s="29">
        <v>56210.64</v>
      </c>
      <c r="F11" s="23">
        <f t="shared" si="1"/>
        <v>0.98224877713953396</v>
      </c>
    </row>
    <row r="12" spans="1:11" ht="17.399999999999999" x14ac:dyDescent="0.45">
      <c r="A12" s="19" t="s">
        <v>169</v>
      </c>
      <c r="B12" s="22" t="s">
        <v>31</v>
      </c>
      <c r="C12" s="32">
        <v>84863.55</v>
      </c>
      <c r="D12" s="23">
        <f t="shared" si="0"/>
        <v>1.5538614019469512</v>
      </c>
      <c r="E12" s="29">
        <v>54614.62</v>
      </c>
      <c r="F12" s="23">
        <f t="shared" si="1"/>
        <v>0.95435924068717837</v>
      </c>
    </row>
    <row r="13" spans="1:11" ht="17.399999999999999" x14ac:dyDescent="0.45">
      <c r="A13" s="19" t="s">
        <v>169</v>
      </c>
      <c r="B13" s="22" t="s">
        <v>39</v>
      </c>
      <c r="C13" s="32">
        <v>96088.33</v>
      </c>
      <c r="D13" s="23">
        <f t="shared" si="0"/>
        <v>1.6416507478960485</v>
      </c>
      <c r="E13" s="29">
        <v>58531.53</v>
      </c>
      <c r="F13" s="23">
        <f t="shared" si="1"/>
        <v>1.0228050021598392</v>
      </c>
    </row>
    <row r="14" spans="1:11" ht="17.399999999999999" x14ac:dyDescent="0.45">
      <c r="A14" s="19" t="s">
        <v>169</v>
      </c>
      <c r="B14" s="22" t="s">
        <v>43</v>
      </c>
      <c r="C14" s="32">
        <v>75546.98</v>
      </c>
      <c r="D14" s="23">
        <f t="shared" si="0"/>
        <v>1.3408065358013206</v>
      </c>
      <c r="E14" s="29">
        <v>56344.43</v>
      </c>
      <c r="F14" s="23">
        <f t="shared" si="1"/>
        <v>0.98458668085124224</v>
      </c>
    </row>
    <row r="15" spans="1:11" ht="17.399999999999999" x14ac:dyDescent="0.45">
      <c r="A15" s="19" t="s">
        <v>169</v>
      </c>
      <c r="B15" s="22" t="s">
        <v>44</v>
      </c>
      <c r="C15" s="32">
        <v>126881.73</v>
      </c>
      <c r="D15" s="23">
        <f t="shared" si="0"/>
        <v>1.9484594358021468</v>
      </c>
      <c r="E15" s="29">
        <v>65119</v>
      </c>
      <c r="F15" s="23">
        <f t="shared" si="1"/>
        <v>1.1379172718643535</v>
      </c>
    </row>
    <row r="16" spans="1:11" ht="17.399999999999999" x14ac:dyDescent="0.45">
      <c r="A16" s="19" t="s">
        <v>169</v>
      </c>
      <c r="B16" s="22" t="s">
        <v>51</v>
      </c>
      <c r="C16" s="32">
        <v>91747.5</v>
      </c>
      <c r="D16" s="23">
        <f t="shared" si="0"/>
        <v>1.5526305324017859</v>
      </c>
      <c r="E16" s="29">
        <v>59091.65</v>
      </c>
      <c r="F16" s="23">
        <f t="shared" si="1"/>
        <v>1.0325927787276099</v>
      </c>
    </row>
    <row r="17" spans="1:6" ht="17.399999999999999" x14ac:dyDescent="0.45">
      <c r="A17" s="19" t="s">
        <v>169</v>
      </c>
      <c r="B17" s="22" t="s">
        <v>55</v>
      </c>
      <c r="C17" s="32">
        <v>106828.94</v>
      </c>
      <c r="D17" s="23">
        <f t="shared" si="0"/>
        <v>1.7553192468237</v>
      </c>
      <c r="E17" s="29">
        <v>60860.12</v>
      </c>
      <c r="F17" s="23">
        <f t="shared" si="1"/>
        <v>1.0634957802751452</v>
      </c>
    </row>
    <row r="18" spans="1:6" ht="17.399999999999999" x14ac:dyDescent="0.45">
      <c r="A18" s="19" t="s">
        <v>169</v>
      </c>
      <c r="B18" s="22" t="s">
        <v>56</v>
      </c>
      <c r="C18" s="32">
        <v>91534.47</v>
      </c>
      <c r="D18" s="23">
        <f t="shared" si="0"/>
        <v>1.7467913603220062</v>
      </c>
      <c r="E18" s="29">
        <v>52401.49</v>
      </c>
      <c r="F18" s="23">
        <f t="shared" si="1"/>
        <v>0.91568606001976693</v>
      </c>
    </row>
    <row r="19" spans="1:6" ht="17.399999999999999" x14ac:dyDescent="0.45">
      <c r="A19" s="19" t="s">
        <v>169</v>
      </c>
      <c r="B19" s="22" t="s">
        <v>57</v>
      </c>
      <c r="C19" s="32">
        <v>97385.4</v>
      </c>
      <c r="D19" s="23">
        <f t="shared" si="0"/>
        <v>1.5961250631825932</v>
      </c>
      <c r="E19" s="29">
        <v>61013.64</v>
      </c>
      <c r="F19" s="23">
        <f t="shared" si="1"/>
        <v>1.0661784544497581</v>
      </c>
    </row>
    <row r="20" spans="1:6" ht="17.399999999999999" x14ac:dyDescent="0.45">
      <c r="A20" s="19" t="s">
        <v>169</v>
      </c>
      <c r="B20" s="22" t="s">
        <v>64</v>
      </c>
      <c r="C20" s="32">
        <v>111197.5</v>
      </c>
      <c r="D20" s="23">
        <f t="shared" si="0"/>
        <v>1.7576491861996146</v>
      </c>
      <c r="E20" s="29">
        <v>63264.9</v>
      </c>
      <c r="F20" s="23">
        <f t="shared" si="1"/>
        <v>1.1055179350538422</v>
      </c>
    </row>
    <row r="21" spans="1:6" ht="17.399999999999999" x14ac:dyDescent="0.45">
      <c r="A21" s="19" t="s">
        <v>169</v>
      </c>
      <c r="B21" s="22" t="s">
        <v>68</v>
      </c>
      <c r="C21" s="32">
        <v>51046.33</v>
      </c>
      <c r="D21" s="23">
        <f t="shared" si="0"/>
        <v>0.89476021944849016</v>
      </c>
      <c r="E21" s="29">
        <v>57050.29</v>
      </c>
      <c r="F21" s="23">
        <f t="shared" si="1"/>
        <v>0.99692118054439127</v>
      </c>
    </row>
    <row r="22" spans="1:6" ht="17.399999999999999" x14ac:dyDescent="0.45">
      <c r="A22" s="19" t="s">
        <v>169</v>
      </c>
      <c r="B22" s="22" t="s">
        <v>71</v>
      </c>
      <c r="C22" s="32">
        <v>86628.78</v>
      </c>
      <c r="D22" s="23">
        <f t="shared" si="0"/>
        <v>1.6479431713165964</v>
      </c>
      <c r="E22" s="29">
        <v>52567.82</v>
      </c>
      <c r="F22" s="23">
        <f t="shared" si="1"/>
        <v>0.91859258161606294</v>
      </c>
    </row>
    <row r="23" spans="1:6" ht="17.399999999999999" x14ac:dyDescent="0.45">
      <c r="A23" s="19" t="s">
        <v>169</v>
      </c>
      <c r="B23" s="22" t="s">
        <v>75</v>
      </c>
      <c r="C23" s="32">
        <v>116897.79</v>
      </c>
      <c r="D23" s="23">
        <f t="shared" si="0"/>
        <v>1.7225779271263557</v>
      </c>
      <c r="E23" s="29">
        <v>67862.12</v>
      </c>
      <c r="F23" s="23">
        <f t="shared" si="1"/>
        <v>1.1858517245862403</v>
      </c>
    </row>
    <row r="24" spans="1:6" ht="17.399999999999999" x14ac:dyDescent="0.45">
      <c r="A24" s="19" t="s">
        <v>169</v>
      </c>
      <c r="B24" s="22" t="s">
        <v>77</v>
      </c>
      <c r="C24" s="32">
        <v>59755.15</v>
      </c>
      <c r="D24" s="23">
        <f t="shared" si="0"/>
        <v>1.497017621698296</v>
      </c>
      <c r="E24" s="29">
        <v>39916.129999999997</v>
      </c>
      <c r="F24" s="23">
        <f t="shared" si="1"/>
        <v>0.69751153661731413</v>
      </c>
    </row>
    <row r="25" spans="1:6" ht="17.399999999999999" x14ac:dyDescent="0.45">
      <c r="A25" s="19" t="s">
        <v>169</v>
      </c>
      <c r="B25" s="22" t="s">
        <v>81</v>
      </c>
      <c r="C25" s="32">
        <v>80193</v>
      </c>
      <c r="D25" s="23">
        <f t="shared" si="0"/>
        <v>1.500416766843508</v>
      </c>
      <c r="E25" s="29">
        <v>53447.15</v>
      </c>
      <c r="F25" s="23">
        <f t="shared" si="1"/>
        <v>0.93395837032087237</v>
      </c>
    </row>
    <row r="26" spans="1:6" ht="17.399999999999999" x14ac:dyDescent="0.45">
      <c r="A26" s="19" t="s">
        <v>169</v>
      </c>
      <c r="B26" s="22" t="s">
        <v>83</v>
      </c>
      <c r="C26" s="32">
        <v>105896.4</v>
      </c>
      <c r="D26" s="23">
        <f t="shared" si="0"/>
        <v>1.5774216367936944</v>
      </c>
      <c r="E26" s="29">
        <v>67132.59</v>
      </c>
      <c r="F26" s="23">
        <f t="shared" si="1"/>
        <v>1.1731036051841734</v>
      </c>
    </row>
    <row r="27" spans="1:6" ht="17.399999999999999" x14ac:dyDescent="0.45">
      <c r="A27" s="19" t="s">
        <v>169</v>
      </c>
      <c r="B27" s="22" t="s">
        <v>85</v>
      </c>
      <c r="C27" s="32">
        <v>103593.84</v>
      </c>
      <c r="D27" s="23">
        <f t="shared" si="0"/>
        <v>1.7981688830936731</v>
      </c>
      <c r="E27" s="29">
        <v>57610.74</v>
      </c>
      <c r="F27" s="23">
        <f t="shared" si="1"/>
        <v>1.0067147236733762</v>
      </c>
    </row>
    <row r="28" spans="1:6" ht="17.399999999999999" x14ac:dyDescent="0.45">
      <c r="A28" s="19" t="s">
        <v>169</v>
      </c>
      <c r="B28" s="22" t="s">
        <v>90</v>
      </c>
      <c r="C28" s="32">
        <v>73298.81</v>
      </c>
      <c r="D28" s="23">
        <f t="shared" si="0"/>
        <v>1.1361868361705139</v>
      </c>
      <c r="E28" s="29">
        <v>64512.99</v>
      </c>
      <c r="F28" s="23">
        <f t="shared" si="1"/>
        <v>1.1273275937992342</v>
      </c>
    </row>
    <row r="29" spans="1:6" ht="17.399999999999999" x14ac:dyDescent="0.45">
      <c r="A29" s="19" t="s">
        <v>169</v>
      </c>
      <c r="B29" s="22" t="s">
        <v>92</v>
      </c>
      <c r="C29" s="32">
        <v>67826</v>
      </c>
      <c r="D29" s="23">
        <f t="shared" si="0"/>
        <v>1.2994059125210498</v>
      </c>
      <c r="E29" s="29">
        <v>52197.7</v>
      </c>
      <c r="F29" s="23">
        <f t="shared" si="1"/>
        <v>0.91212494635350616</v>
      </c>
    </row>
    <row r="30" spans="1:6" ht="17.399999999999999" x14ac:dyDescent="0.45">
      <c r="A30" s="19" t="s">
        <v>169</v>
      </c>
      <c r="B30" s="22" t="s">
        <v>95</v>
      </c>
      <c r="C30" s="32">
        <v>100306.12</v>
      </c>
      <c r="D30" s="23">
        <f t="shared" si="0"/>
        <v>1.7352300795458435</v>
      </c>
      <c r="E30" s="29">
        <v>57805.66</v>
      </c>
      <c r="F30" s="23">
        <f t="shared" si="1"/>
        <v>1.0101208391639676</v>
      </c>
    </row>
    <row r="31" spans="1:6" ht="17.399999999999999" x14ac:dyDescent="0.45">
      <c r="A31" s="19" t="s">
        <v>169</v>
      </c>
      <c r="B31" s="22" t="s">
        <v>101</v>
      </c>
      <c r="C31" s="32">
        <v>127361.33</v>
      </c>
      <c r="D31" s="23">
        <f t="shared" si="0"/>
        <v>1.9168723339633542</v>
      </c>
      <c r="E31" s="29">
        <v>66442.259999999995</v>
      </c>
      <c r="F31" s="23">
        <f t="shared" si="1"/>
        <v>1.1610404833566557</v>
      </c>
    </row>
    <row r="32" spans="1:6" ht="17.399999999999999" x14ac:dyDescent="0.45">
      <c r="A32" s="19" t="s">
        <v>169</v>
      </c>
      <c r="B32" s="22" t="s">
        <v>106</v>
      </c>
      <c r="C32" s="32">
        <v>110172.96</v>
      </c>
      <c r="D32" s="23">
        <f t="shared" si="0"/>
        <v>1.5387428904711817</v>
      </c>
      <c r="E32" s="29">
        <v>71599.33</v>
      </c>
      <c r="F32" s="23">
        <f t="shared" si="1"/>
        <v>1.2511573313612858</v>
      </c>
    </row>
    <row r="33" spans="1:7" ht="17.399999999999999" x14ac:dyDescent="0.45">
      <c r="A33" s="19" t="s">
        <v>169</v>
      </c>
      <c r="B33" s="22" t="s">
        <v>108</v>
      </c>
      <c r="C33" s="32">
        <v>83890.84</v>
      </c>
      <c r="D33" s="23">
        <f t="shared" si="0"/>
        <v>1.3866240793810782</v>
      </c>
      <c r="E33" s="29">
        <v>60500.06</v>
      </c>
      <c r="F33" s="23">
        <f t="shared" si="1"/>
        <v>1.0572039377574856</v>
      </c>
    </row>
    <row r="34" spans="1:7" ht="17.399999999999999" x14ac:dyDescent="0.45">
      <c r="A34" s="19" t="s">
        <v>169</v>
      </c>
      <c r="B34" s="22" t="s">
        <v>110</v>
      </c>
      <c r="C34" s="32">
        <v>93866.27</v>
      </c>
      <c r="D34" s="23">
        <f t="shared" si="0"/>
        <v>1.491977461296373</v>
      </c>
      <c r="E34" s="29">
        <v>62914</v>
      </c>
      <c r="F34" s="23">
        <f t="shared" si="1"/>
        <v>1.0993861582959497</v>
      </c>
    </row>
    <row r="35" spans="1:7" ht="17.399999999999999" x14ac:dyDescent="0.45">
      <c r="A35" s="19" t="s">
        <v>169</v>
      </c>
      <c r="B35" s="22" t="s">
        <v>112</v>
      </c>
      <c r="C35" s="32">
        <v>89626.5</v>
      </c>
      <c r="D35" s="23">
        <f t="shared" ref="D35:D66" si="2">C35/E35</f>
        <v>1.6404696212990069</v>
      </c>
      <c r="E35" s="29">
        <v>54634.66</v>
      </c>
      <c r="F35" s="23">
        <f t="shared" ref="F35:F66" si="3">E35/57226.48</f>
        <v>0.95470942822273885</v>
      </c>
    </row>
    <row r="36" spans="1:7" ht="17.399999999999999" x14ac:dyDescent="0.45">
      <c r="A36" s="19" t="s">
        <v>169</v>
      </c>
      <c r="B36" s="22" t="s">
        <v>113</v>
      </c>
      <c r="C36" s="32">
        <v>90732.94</v>
      </c>
      <c r="D36" s="23">
        <f t="shared" si="2"/>
        <v>1.5918693604113707</v>
      </c>
      <c r="E36" s="29">
        <v>56997.73</v>
      </c>
      <c r="F36" s="23">
        <f t="shared" si="3"/>
        <v>0.99600272461280159</v>
      </c>
    </row>
    <row r="37" spans="1:7" ht="17.399999999999999" x14ac:dyDescent="0.45">
      <c r="A37" s="19" t="s">
        <v>169</v>
      </c>
      <c r="B37" s="22" t="s">
        <v>123</v>
      </c>
      <c r="C37" s="32">
        <v>89220</v>
      </c>
      <c r="D37" s="23">
        <f t="shared" si="2"/>
        <v>1.4853898374162409</v>
      </c>
      <c r="E37" s="29">
        <v>60065.04</v>
      </c>
      <c r="F37" s="23">
        <f t="shared" si="3"/>
        <v>1.0496022121227795</v>
      </c>
    </row>
    <row r="38" spans="1:7" ht="17.399999999999999" x14ac:dyDescent="0.45">
      <c r="A38" s="19" t="s">
        <v>169</v>
      </c>
      <c r="B38" s="22" t="s">
        <v>124</v>
      </c>
      <c r="C38" s="32">
        <v>84751.35</v>
      </c>
      <c r="D38" s="23">
        <f t="shared" si="2"/>
        <v>1.4398591865630235</v>
      </c>
      <c r="E38" s="29">
        <v>58860.86</v>
      </c>
      <c r="F38" s="23">
        <f t="shared" si="3"/>
        <v>1.0285598555074504</v>
      </c>
    </row>
    <row r="39" spans="1:7" ht="17.399999999999999" x14ac:dyDescent="0.45">
      <c r="A39" s="19" t="s">
        <v>169</v>
      </c>
      <c r="B39" s="22" t="s">
        <v>126</v>
      </c>
      <c r="C39" s="28">
        <v>0</v>
      </c>
      <c r="D39" s="23">
        <f t="shared" si="2"/>
        <v>0</v>
      </c>
      <c r="E39" s="29">
        <v>50649.69</v>
      </c>
      <c r="F39" s="23">
        <f t="shared" si="3"/>
        <v>0.88507435718569449</v>
      </c>
    </row>
    <row r="40" spans="1:7" ht="17.399999999999999" x14ac:dyDescent="0.45">
      <c r="A40" s="19" t="s">
        <v>169</v>
      </c>
      <c r="B40" s="22" t="s">
        <v>142</v>
      </c>
      <c r="C40" s="32">
        <v>122228.7</v>
      </c>
      <c r="D40" s="23">
        <f t="shared" si="2"/>
        <v>1.777457044573594</v>
      </c>
      <c r="E40" s="29">
        <v>68766.05</v>
      </c>
      <c r="F40" s="23">
        <f t="shared" si="3"/>
        <v>1.2016473842179354</v>
      </c>
    </row>
    <row r="41" spans="1:7" ht="17.399999999999999" x14ac:dyDescent="0.45">
      <c r="A41" s="19" t="s">
        <v>169</v>
      </c>
      <c r="B41" s="22" t="s">
        <v>145</v>
      </c>
      <c r="C41" s="32">
        <v>107295.55</v>
      </c>
      <c r="D41" s="23">
        <f t="shared" si="2"/>
        <v>1.8438224488593002</v>
      </c>
      <c r="E41" s="29">
        <v>58191.91</v>
      </c>
      <c r="F41" s="23">
        <f t="shared" si="3"/>
        <v>1.0168703369489089</v>
      </c>
    </row>
    <row r="42" spans="1:7" ht="17.399999999999999" x14ac:dyDescent="0.45">
      <c r="A42" s="19" t="s">
        <v>169</v>
      </c>
      <c r="B42" s="22" t="s">
        <v>146</v>
      </c>
      <c r="C42" s="32">
        <v>60516.5</v>
      </c>
      <c r="D42" s="23">
        <f t="shared" si="2"/>
        <v>1.1292709324674839</v>
      </c>
      <c r="E42" s="29">
        <v>53589</v>
      </c>
      <c r="F42" s="23">
        <f t="shared" si="3"/>
        <v>0.93643711792163342</v>
      </c>
    </row>
    <row r="43" spans="1:7" ht="17.399999999999999" x14ac:dyDescent="0.45">
      <c r="A43" s="19" t="s">
        <v>169</v>
      </c>
      <c r="B43" s="22" t="s">
        <v>147</v>
      </c>
      <c r="C43" s="32">
        <v>109930.27</v>
      </c>
      <c r="D43" s="23">
        <f t="shared" si="2"/>
        <v>1.8334524443498599</v>
      </c>
      <c r="E43" s="29">
        <v>59958.07</v>
      </c>
      <c r="F43" s="23">
        <f t="shared" si="3"/>
        <v>1.0477329725679441</v>
      </c>
    </row>
    <row r="44" spans="1:7" ht="17.399999999999999" x14ac:dyDescent="0.45">
      <c r="A44" s="19" t="s">
        <v>152</v>
      </c>
      <c r="B44" s="22" t="s">
        <v>0</v>
      </c>
      <c r="C44" s="32">
        <v>117737</v>
      </c>
      <c r="D44" s="31">
        <f t="shared" si="2"/>
        <v>1.9474792452705352</v>
      </c>
      <c r="E44" s="29">
        <v>60456.1</v>
      </c>
      <c r="F44" s="23">
        <f t="shared" si="3"/>
        <v>1.0564357619060267</v>
      </c>
      <c r="G44" s="37"/>
    </row>
    <row r="45" spans="1:7" ht="17.399999999999999" x14ac:dyDescent="0.45">
      <c r="A45" s="19" t="s">
        <v>152</v>
      </c>
      <c r="B45" s="22" t="s">
        <v>1</v>
      </c>
      <c r="C45" s="32">
        <v>102400</v>
      </c>
      <c r="D45" s="31">
        <f t="shared" si="2"/>
        <v>2.1741124355834263</v>
      </c>
      <c r="E45" s="29">
        <v>47099.68</v>
      </c>
      <c r="F45" s="23">
        <f t="shared" si="3"/>
        <v>0.82303996331768081</v>
      </c>
      <c r="G45" s="37"/>
    </row>
    <row r="46" spans="1:7" ht="17.399999999999999" x14ac:dyDescent="0.45">
      <c r="A46" s="19" t="s">
        <v>152</v>
      </c>
      <c r="B46" s="22" t="s">
        <v>3</v>
      </c>
      <c r="C46" s="32">
        <v>56666.67</v>
      </c>
      <c r="D46" s="31">
        <f t="shared" si="2"/>
        <v>1.1775066187989474</v>
      </c>
      <c r="E46" s="29">
        <v>48124.29</v>
      </c>
      <c r="F46" s="23">
        <f t="shared" si="3"/>
        <v>0.84094443691102438</v>
      </c>
      <c r="G46" s="37"/>
    </row>
    <row r="47" spans="1:7" ht="17.399999999999999" x14ac:dyDescent="0.45">
      <c r="A47" s="19" t="s">
        <v>152</v>
      </c>
      <c r="B47" s="22" t="s">
        <v>4</v>
      </c>
      <c r="C47" s="32">
        <v>85900</v>
      </c>
      <c r="D47" s="31">
        <f t="shared" si="2"/>
        <v>1.7900450157769858</v>
      </c>
      <c r="E47" s="29">
        <v>47987.62</v>
      </c>
      <c r="F47" s="23">
        <f t="shared" si="3"/>
        <v>0.83855620684690024</v>
      </c>
      <c r="G47" s="37"/>
    </row>
    <row r="48" spans="1:7" ht="17.399999999999999" x14ac:dyDescent="0.45">
      <c r="A48" s="19" t="s">
        <v>152</v>
      </c>
      <c r="B48" s="22" t="s">
        <v>5</v>
      </c>
      <c r="C48" s="32">
        <v>46694.43</v>
      </c>
      <c r="D48" s="31">
        <f t="shared" si="2"/>
        <v>1.0168240209887061</v>
      </c>
      <c r="E48" s="29">
        <v>45921.84</v>
      </c>
      <c r="F48" s="23">
        <f t="shared" si="3"/>
        <v>0.80245788313382183</v>
      </c>
      <c r="G48" s="37"/>
    </row>
    <row r="49" spans="1:7" ht="17.399999999999999" x14ac:dyDescent="0.45">
      <c r="A49" s="19" t="s">
        <v>152</v>
      </c>
      <c r="B49" s="22" t="s">
        <v>6</v>
      </c>
      <c r="C49" s="32">
        <v>81834.039999999994</v>
      </c>
      <c r="D49" s="31">
        <f t="shared" si="2"/>
        <v>1.5608815808472138</v>
      </c>
      <c r="E49" s="29">
        <v>52428.09</v>
      </c>
      <c r="F49" s="23">
        <f t="shared" si="3"/>
        <v>0.91615087980249688</v>
      </c>
      <c r="G49" s="37"/>
    </row>
    <row r="50" spans="1:7" ht="17.399999999999999" x14ac:dyDescent="0.45">
      <c r="A50" s="19" t="s">
        <v>152</v>
      </c>
      <c r="B50" s="22" t="s">
        <v>7</v>
      </c>
      <c r="C50" s="32">
        <v>55000</v>
      </c>
      <c r="D50" s="31">
        <f t="shared" si="2"/>
        <v>1.3131427684630859</v>
      </c>
      <c r="E50" s="29">
        <v>41884.25</v>
      </c>
      <c r="F50" s="23">
        <f t="shared" si="3"/>
        <v>0.73190330769951251</v>
      </c>
      <c r="G50" s="37"/>
    </row>
    <row r="51" spans="1:7" ht="17.399999999999999" x14ac:dyDescent="0.45">
      <c r="A51" s="19" t="s">
        <v>152</v>
      </c>
      <c r="B51" s="22" t="s">
        <v>8</v>
      </c>
      <c r="C51" s="28">
        <v>0</v>
      </c>
      <c r="D51" s="31">
        <f t="shared" si="2"/>
        <v>0</v>
      </c>
      <c r="E51" s="29">
        <v>43791.67</v>
      </c>
      <c r="F51" s="23">
        <f t="shared" si="3"/>
        <v>0.7652343810068345</v>
      </c>
      <c r="G51" s="37"/>
    </row>
    <row r="52" spans="1:7" ht="17.399999999999999" x14ac:dyDescent="0.45">
      <c r="A52" s="19" t="s">
        <v>152</v>
      </c>
      <c r="B52" s="22" t="s">
        <v>9</v>
      </c>
      <c r="C52" s="32">
        <v>85377</v>
      </c>
      <c r="D52" s="31">
        <f t="shared" si="2"/>
        <v>1.7777886056362753</v>
      </c>
      <c r="E52" s="29">
        <v>48024.27</v>
      </c>
      <c r="F52" s="23">
        <f t="shared" si="3"/>
        <v>0.83919664463024801</v>
      </c>
      <c r="G52" s="37"/>
    </row>
    <row r="53" spans="1:7" ht="17.399999999999999" x14ac:dyDescent="0.45">
      <c r="A53" s="19" t="s">
        <v>152</v>
      </c>
      <c r="B53" s="22" t="s">
        <v>11</v>
      </c>
      <c r="C53" s="28">
        <v>0</v>
      </c>
      <c r="D53" s="31">
        <f t="shared" si="2"/>
        <v>0</v>
      </c>
      <c r="E53" s="29">
        <v>47494.92</v>
      </c>
      <c r="F53" s="23">
        <f t="shared" si="3"/>
        <v>0.82994655620964275</v>
      </c>
      <c r="G53" s="37"/>
    </row>
    <row r="54" spans="1:7" ht="17.399999999999999" x14ac:dyDescent="0.45">
      <c r="A54" s="19" t="s">
        <v>152</v>
      </c>
      <c r="B54" s="22" t="s">
        <v>12</v>
      </c>
      <c r="C54" s="28">
        <v>0</v>
      </c>
      <c r="D54" s="31">
        <f t="shared" si="2"/>
        <v>0</v>
      </c>
      <c r="E54" s="29">
        <v>49230.11</v>
      </c>
      <c r="F54" s="23">
        <f t="shared" si="3"/>
        <v>0.86026800879592802</v>
      </c>
      <c r="G54" s="37"/>
    </row>
    <row r="55" spans="1:7" ht="17.399999999999999" x14ac:dyDescent="0.45">
      <c r="A55" s="19" t="s">
        <v>152</v>
      </c>
      <c r="B55" s="22" t="s">
        <v>14</v>
      </c>
      <c r="C55" s="32">
        <v>95000</v>
      </c>
      <c r="D55" s="31">
        <f t="shared" si="2"/>
        <v>1.8421873706226963</v>
      </c>
      <c r="E55" s="29">
        <v>51569.13</v>
      </c>
      <c r="F55" s="23">
        <f t="shared" si="3"/>
        <v>0.90114104519446236</v>
      </c>
      <c r="G55" s="37"/>
    </row>
    <row r="56" spans="1:7" ht="17.399999999999999" x14ac:dyDescent="0.45">
      <c r="A56" s="19" t="s">
        <v>152</v>
      </c>
      <c r="B56" s="22" t="s">
        <v>15</v>
      </c>
      <c r="C56" s="32">
        <v>50000</v>
      </c>
      <c r="D56" s="31">
        <f t="shared" si="2"/>
        <v>1.4238377781751868</v>
      </c>
      <c r="E56" s="29">
        <v>35116.36</v>
      </c>
      <c r="F56" s="23">
        <f t="shared" si="3"/>
        <v>0.61363830170927858</v>
      </c>
      <c r="G56" s="37"/>
    </row>
    <row r="57" spans="1:7" ht="17.399999999999999" x14ac:dyDescent="0.45">
      <c r="A57" s="19" t="s">
        <v>152</v>
      </c>
      <c r="B57" s="22" t="s">
        <v>17</v>
      </c>
      <c r="C57" s="28">
        <v>0</v>
      </c>
      <c r="D57" s="31">
        <f t="shared" si="2"/>
        <v>0</v>
      </c>
      <c r="E57" s="29">
        <v>45114.82</v>
      </c>
      <c r="F57" s="23">
        <f t="shared" si="3"/>
        <v>0.78835567031206533</v>
      </c>
      <c r="G57" s="37"/>
    </row>
    <row r="58" spans="1:7" ht="17.399999999999999" x14ac:dyDescent="0.45">
      <c r="A58" s="19" t="s">
        <v>152</v>
      </c>
      <c r="B58" s="22" t="s">
        <v>18</v>
      </c>
      <c r="C58" s="32">
        <v>123000</v>
      </c>
      <c r="D58" s="31">
        <f t="shared" si="2"/>
        <v>2.0692648558075684</v>
      </c>
      <c r="E58" s="29">
        <v>59441.4</v>
      </c>
      <c r="F58" s="23">
        <f t="shared" si="3"/>
        <v>1.0387044598933919</v>
      </c>
      <c r="G58" s="37"/>
    </row>
    <row r="59" spans="1:7" ht="17.399999999999999" x14ac:dyDescent="0.45">
      <c r="A59" s="19" t="s">
        <v>152</v>
      </c>
      <c r="B59" s="22" t="s">
        <v>21</v>
      </c>
      <c r="C59" s="32">
        <v>107500</v>
      </c>
      <c r="D59" s="31">
        <f t="shared" si="2"/>
        <v>2.0802017428026955</v>
      </c>
      <c r="E59" s="29">
        <v>51677.68</v>
      </c>
      <c r="F59" s="23">
        <f t="shared" si="3"/>
        <v>0.90303789434541493</v>
      </c>
      <c r="G59" s="37"/>
    </row>
    <row r="60" spans="1:7" ht="17.399999999999999" x14ac:dyDescent="0.45">
      <c r="A60" s="19" t="s">
        <v>152</v>
      </c>
      <c r="B60" s="22" t="s">
        <v>22</v>
      </c>
      <c r="C60" s="32">
        <v>104500</v>
      </c>
      <c r="D60" s="31">
        <f t="shared" si="2"/>
        <v>1.8669315506072441</v>
      </c>
      <c r="E60" s="29">
        <v>55974.2</v>
      </c>
      <c r="F60" s="23">
        <f t="shared" si="3"/>
        <v>0.97811712340161394</v>
      </c>
      <c r="G60" s="37"/>
    </row>
    <row r="61" spans="1:7" ht="17.399999999999999" x14ac:dyDescent="0.45">
      <c r="A61" s="19" t="s">
        <v>152</v>
      </c>
      <c r="B61" s="22" t="s">
        <v>24</v>
      </c>
      <c r="C61" s="32">
        <v>43466.67</v>
      </c>
      <c r="D61" s="31">
        <f t="shared" si="2"/>
        <v>1.0941014428293863</v>
      </c>
      <c r="E61" s="29">
        <v>39728.19</v>
      </c>
      <c r="F61" s="23">
        <f t="shared" si="3"/>
        <v>0.69422739263361999</v>
      </c>
      <c r="G61" s="37"/>
    </row>
    <row r="62" spans="1:7" ht="17.399999999999999" x14ac:dyDescent="0.45">
      <c r="A62" s="19" t="s">
        <v>152</v>
      </c>
      <c r="B62" s="22" t="s">
        <v>26</v>
      </c>
      <c r="C62" s="32">
        <v>52050</v>
      </c>
      <c r="D62" s="31">
        <f t="shared" si="2"/>
        <v>1.2444710101613867</v>
      </c>
      <c r="E62" s="29">
        <v>41825</v>
      </c>
      <c r="F62" s="23">
        <f t="shared" si="3"/>
        <v>0.73086794784512343</v>
      </c>
      <c r="G62" s="37"/>
    </row>
    <row r="63" spans="1:7" ht="17.399999999999999" x14ac:dyDescent="0.45">
      <c r="A63" s="19" t="s">
        <v>152</v>
      </c>
      <c r="B63" s="22" t="s">
        <v>28</v>
      </c>
      <c r="C63" s="32">
        <v>76387.5</v>
      </c>
      <c r="D63" s="31">
        <f t="shared" si="2"/>
        <v>0.28291704388939182</v>
      </c>
      <c r="E63" s="29">
        <v>269999.64</v>
      </c>
      <c r="F63" s="23">
        <f t="shared" si="3"/>
        <v>4.7180892481941923</v>
      </c>
      <c r="G63" s="37"/>
    </row>
    <row r="64" spans="1:7" ht="17.399999999999999" x14ac:dyDescent="0.45">
      <c r="A64" s="19" t="s">
        <v>152</v>
      </c>
      <c r="B64" s="22" t="s">
        <v>29</v>
      </c>
      <c r="C64" s="32">
        <v>64676.5</v>
      </c>
      <c r="D64" s="31">
        <f t="shared" si="2"/>
        <v>1.3825617211045957</v>
      </c>
      <c r="E64" s="29">
        <v>46780.19</v>
      </c>
      <c r="F64" s="23">
        <f t="shared" si="3"/>
        <v>0.81745705834082405</v>
      </c>
      <c r="G64" s="37"/>
    </row>
    <row r="65" spans="1:7" ht="17.399999999999999" x14ac:dyDescent="0.45">
      <c r="A65" s="19" t="s">
        <v>152</v>
      </c>
      <c r="B65" s="22" t="s">
        <v>30</v>
      </c>
      <c r="C65" s="32">
        <v>85456.5</v>
      </c>
      <c r="D65" s="31">
        <f t="shared" si="2"/>
        <v>1.3458335406919499</v>
      </c>
      <c r="E65" s="29">
        <v>63497.08</v>
      </c>
      <c r="F65" s="23">
        <f t="shared" si="3"/>
        <v>1.1095751477288136</v>
      </c>
      <c r="G65" s="37"/>
    </row>
    <row r="66" spans="1:7" ht="17.399999999999999" x14ac:dyDescent="0.45">
      <c r="A66" s="19" t="s">
        <v>152</v>
      </c>
      <c r="B66" s="22" t="s">
        <v>32</v>
      </c>
      <c r="C66" s="32">
        <v>66760</v>
      </c>
      <c r="D66" s="31">
        <f t="shared" si="2"/>
        <v>1.4445291918880467</v>
      </c>
      <c r="E66" s="29">
        <v>46215.75</v>
      </c>
      <c r="F66" s="23">
        <f t="shared" si="3"/>
        <v>0.80759379224442951</v>
      </c>
      <c r="G66" s="37"/>
    </row>
    <row r="67" spans="1:7" ht="17.399999999999999" x14ac:dyDescent="0.45">
      <c r="A67" s="19" t="s">
        <v>152</v>
      </c>
      <c r="B67" s="22" t="s">
        <v>33</v>
      </c>
      <c r="C67" s="32">
        <v>88000</v>
      </c>
      <c r="D67" s="31">
        <f t="shared" ref="D67:D98" si="4">C67/E67</f>
        <v>1.8356186785881756</v>
      </c>
      <c r="E67" s="29">
        <v>47940.24</v>
      </c>
      <c r="F67" s="23">
        <f t="shared" ref="F67:F98" si="5">E67/57226.48</f>
        <v>0.83772826845194737</v>
      </c>
      <c r="G67" s="37"/>
    </row>
    <row r="68" spans="1:7" ht="17.399999999999999" x14ac:dyDescent="0.45">
      <c r="A68" s="19" t="s">
        <v>152</v>
      </c>
      <c r="B68" s="22" t="s">
        <v>34</v>
      </c>
      <c r="C68" s="32">
        <v>83433.37</v>
      </c>
      <c r="D68" s="31">
        <f t="shared" si="4"/>
        <v>1.8188946372135213</v>
      </c>
      <c r="E68" s="29">
        <v>45870.37</v>
      </c>
      <c r="F68" s="23">
        <f t="shared" si="5"/>
        <v>0.80155847432866745</v>
      </c>
      <c r="G68" s="37"/>
    </row>
    <row r="69" spans="1:7" ht="17.399999999999999" x14ac:dyDescent="0.45">
      <c r="A69" s="19" t="s">
        <v>152</v>
      </c>
      <c r="B69" s="22" t="s">
        <v>35</v>
      </c>
      <c r="C69" s="32">
        <v>90194.33</v>
      </c>
      <c r="D69" s="31">
        <f t="shared" si="4"/>
        <v>1.6678830773748534</v>
      </c>
      <c r="E69" s="29">
        <v>54077.13</v>
      </c>
      <c r="F69" s="23">
        <f t="shared" si="5"/>
        <v>0.94496691042328651</v>
      </c>
      <c r="G69" s="37"/>
    </row>
    <row r="70" spans="1:7" ht="17.399999999999999" x14ac:dyDescent="0.45">
      <c r="A70" s="19" t="s">
        <v>152</v>
      </c>
      <c r="B70" s="22" t="s">
        <v>36</v>
      </c>
      <c r="C70" s="32">
        <v>87916.67</v>
      </c>
      <c r="D70" s="31">
        <f t="shared" si="4"/>
        <v>1.9565594850439485</v>
      </c>
      <c r="E70" s="29">
        <v>44934.32</v>
      </c>
      <c r="F70" s="23">
        <f t="shared" si="5"/>
        <v>0.78520153607211207</v>
      </c>
      <c r="G70" s="37"/>
    </row>
    <row r="71" spans="1:7" ht="17.399999999999999" x14ac:dyDescent="0.45">
      <c r="A71" s="19" t="s">
        <v>152</v>
      </c>
      <c r="B71" s="22" t="s">
        <v>37</v>
      </c>
      <c r="C71" s="32">
        <v>68000</v>
      </c>
      <c r="D71" s="31">
        <f t="shared" si="4"/>
        <v>1.6161531656875472</v>
      </c>
      <c r="E71" s="29">
        <v>42075.22</v>
      </c>
      <c r="F71" s="23">
        <f t="shared" si="5"/>
        <v>0.73524039919981099</v>
      </c>
      <c r="G71" s="37"/>
    </row>
    <row r="72" spans="1:7" ht="17.399999999999999" x14ac:dyDescent="0.45">
      <c r="A72" s="19" t="s">
        <v>152</v>
      </c>
      <c r="B72" s="22" t="s">
        <v>38</v>
      </c>
      <c r="C72" s="32">
        <v>98750</v>
      </c>
      <c r="D72" s="31">
        <f t="shared" si="4"/>
        <v>1.8373836401221324</v>
      </c>
      <c r="E72" s="29">
        <v>53744.9</v>
      </c>
      <c r="F72" s="23">
        <f t="shared" si="5"/>
        <v>0.93916138123470116</v>
      </c>
      <c r="G72" s="37"/>
    </row>
    <row r="73" spans="1:7" ht="17.399999999999999" x14ac:dyDescent="0.45">
      <c r="A73" s="19" t="s">
        <v>152</v>
      </c>
      <c r="B73" s="22" t="s">
        <v>40</v>
      </c>
      <c r="C73" s="32">
        <v>68250</v>
      </c>
      <c r="D73" s="31">
        <f t="shared" si="4"/>
        <v>1.3122923045064212</v>
      </c>
      <c r="E73" s="29">
        <v>52008.23</v>
      </c>
      <c r="F73" s="23">
        <f t="shared" si="5"/>
        <v>0.90881406649509111</v>
      </c>
      <c r="G73" s="37"/>
    </row>
    <row r="74" spans="1:7" ht="17.399999999999999" x14ac:dyDescent="0.45">
      <c r="A74" s="19" t="s">
        <v>152</v>
      </c>
      <c r="B74" s="22" t="s">
        <v>41</v>
      </c>
      <c r="C74" s="32">
        <v>106033</v>
      </c>
      <c r="D74" s="31">
        <f t="shared" si="4"/>
        <v>2.0856260703947234</v>
      </c>
      <c r="E74" s="29">
        <v>50839.89</v>
      </c>
      <c r="F74" s="23">
        <f t="shared" si="5"/>
        <v>0.88839799337649283</v>
      </c>
      <c r="G74" s="37"/>
    </row>
    <row r="75" spans="1:7" ht="17.399999999999999" x14ac:dyDescent="0.45">
      <c r="A75" s="19" t="s">
        <v>152</v>
      </c>
      <c r="B75" s="22" t="s">
        <v>42</v>
      </c>
      <c r="C75" s="32">
        <v>76916.67</v>
      </c>
      <c r="D75" s="31">
        <f t="shared" si="4"/>
        <v>1.5923991737053123</v>
      </c>
      <c r="E75" s="29">
        <v>48302.38</v>
      </c>
      <c r="F75" s="23">
        <f t="shared" si="5"/>
        <v>0.84405645777968508</v>
      </c>
      <c r="G75" s="37"/>
    </row>
    <row r="76" spans="1:7" ht="17.399999999999999" x14ac:dyDescent="0.45">
      <c r="A76" s="19" t="s">
        <v>152</v>
      </c>
      <c r="B76" s="22" t="s">
        <v>45</v>
      </c>
      <c r="C76" s="32">
        <v>83500</v>
      </c>
      <c r="D76" s="31">
        <f t="shared" si="4"/>
        <v>1.6986528767245905</v>
      </c>
      <c r="E76" s="29">
        <v>49156.6</v>
      </c>
      <c r="F76" s="23">
        <f t="shared" si="5"/>
        <v>0.85898346359936861</v>
      </c>
      <c r="G76" s="37"/>
    </row>
    <row r="77" spans="1:7" ht="17.399999999999999" x14ac:dyDescent="0.45">
      <c r="A77" s="19" t="s">
        <v>152</v>
      </c>
      <c r="B77" s="22" t="s">
        <v>46</v>
      </c>
      <c r="C77" s="32">
        <v>72475</v>
      </c>
      <c r="D77" s="31">
        <f t="shared" si="4"/>
        <v>1.5224714474895975</v>
      </c>
      <c r="E77" s="29">
        <v>47603.519999999997</v>
      </c>
      <c r="F77" s="23">
        <f t="shared" si="5"/>
        <v>0.83184427908199132</v>
      </c>
      <c r="G77" s="37"/>
    </row>
    <row r="78" spans="1:7" ht="17.399999999999999" x14ac:dyDescent="0.45">
      <c r="A78" s="19" t="s">
        <v>152</v>
      </c>
      <c r="B78" s="22" t="s">
        <v>47</v>
      </c>
      <c r="C78" s="32">
        <v>90409.08</v>
      </c>
      <c r="D78" s="31">
        <f t="shared" si="4"/>
        <v>1.6590057901561106</v>
      </c>
      <c r="E78" s="29">
        <v>54495.94</v>
      </c>
      <c r="F78" s="23">
        <f t="shared" si="5"/>
        <v>0.95228537558137416</v>
      </c>
      <c r="G78" s="37"/>
    </row>
    <row r="79" spans="1:7" ht="17.399999999999999" x14ac:dyDescent="0.45">
      <c r="A79" s="19" t="s">
        <v>152</v>
      </c>
      <c r="B79" s="22" t="s">
        <v>48</v>
      </c>
      <c r="C79" s="32">
        <v>80000</v>
      </c>
      <c r="D79" s="31">
        <f t="shared" si="4"/>
        <v>1.6318727596171871</v>
      </c>
      <c r="E79" s="29">
        <v>49023.43</v>
      </c>
      <c r="F79" s="23">
        <f t="shared" si="5"/>
        <v>0.85665639403297211</v>
      </c>
      <c r="G79" s="37"/>
    </row>
    <row r="80" spans="1:7" ht="17.399999999999999" x14ac:dyDescent="0.45">
      <c r="A80" s="19" t="s">
        <v>152</v>
      </c>
      <c r="B80" s="22" t="s">
        <v>49</v>
      </c>
      <c r="C80" s="32">
        <v>90750</v>
      </c>
      <c r="D80" s="31">
        <f t="shared" si="4"/>
        <v>1.9496624022590734</v>
      </c>
      <c r="E80" s="29">
        <v>46546.52</v>
      </c>
      <c r="F80" s="23">
        <f t="shared" si="5"/>
        <v>0.8133738087682485</v>
      </c>
      <c r="G80" s="37"/>
    </row>
    <row r="81" spans="1:7" ht="17.399999999999999" x14ac:dyDescent="0.45">
      <c r="A81" s="19" t="s">
        <v>152</v>
      </c>
      <c r="B81" s="22" t="s">
        <v>50</v>
      </c>
      <c r="C81" s="32">
        <v>97369</v>
      </c>
      <c r="D81" s="31">
        <f t="shared" si="4"/>
        <v>1.6605952076404877</v>
      </c>
      <c r="E81" s="29">
        <v>58635</v>
      </c>
      <c r="F81" s="23">
        <f t="shared" si="5"/>
        <v>1.0246130812169472</v>
      </c>
      <c r="G81" s="37"/>
    </row>
    <row r="82" spans="1:7" ht="17.399999999999999" x14ac:dyDescent="0.45">
      <c r="A82" s="19" t="s">
        <v>152</v>
      </c>
      <c r="B82" s="22" t="s">
        <v>52</v>
      </c>
      <c r="C82" s="32">
        <v>102196.86</v>
      </c>
      <c r="D82" s="31">
        <f t="shared" si="4"/>
        <v>1.5413219700328846</v>
      </c>
      <c r="E82" s="29">
        <v>66304.679999999993</v>
      </c>
      <c r="F82" s="23">
        <f t="shared" si="5"/>
        <v>1.1586363515631224</v>
      </c>
      <c r="G82" s="37"/>
    </row>
    <row r="83" spans="1:7" ht="17.399999999999999" x14ac:dyDescent="0.45">
      <c r="A83" s="19" t="s">
        <v>152</v>
      </c>
      <c r="B83" s="22" t="s">
        <v>53</v>
      </c>
      <c r="C83" s="32">
        <v>98682.38</v>
      </c>
      <c r="D83" s="31">
        <f t="shared" si="4"/>
        <v>2.0144679732221853</v>
      </c>
      <c r="E83" s="29">
        <v>48986.82</v>
      </c>
      <c r="F83" s="23">
        <f t="shared" si="5"/>
        <v>0.85601665522674109</v>
      </c>
      <c r="G83" s="37"/>
    </row>
    <row r="84" spans="1:7" ht="17.399999999999999" x14ac:dyDescent="0.45">
      <c r="A84" s="19" t="s">
        <v>152</v>
      </c>
      <c r="B84" s="22" t="s">
        <v>54</v>
      </c>
      <c r="C84" s="32">
        <v>125867</v>
      </c>
      <c r="D84" s="31">
        <f t="shared" si="4"/>
        <v>2.5434957845508501</v>
      </c>
      <c r="E84" s="29">
        <v>49485.83</v>
      </c>
      <c r="F84" s="23">
        <f t="shared" si="5"/>
        <v>0.86473656950418754</v>
      </c>
      <c r="G84" s="37"/>
    </row>
    <row r="85" spans="1:7" ht="17.399999999999999" x14ac:dyDescent="0.45">
      <c r="A85" s="19" t="s">
        <v>152</v>
      </c>
      <c r="B85" s="22" t="s">
        <v>58</v>
      </c>
      <c r="C85" s="32">
        <v>83090.5</v>
      </c>
      <c r="D85" s="31">
        <f t="shared" si="4"/>
        <v>1.7726169975645596</v>
      </c>
      <c r="E85" s="29">
        <v>46874.48</v>
      </c>
      <c r="F85" s="23">
        <f t="shared" si="5"/>
        <v>0.81910472214960628</v>
      </c>
      <c r="G85" s="37"/>
    </row>
    <row r="86" spans="1:7" ht="17.399999999999999" x14ac:dyDescent="0.45">
      <c r="A86" s="19" t="s">
        <v>152</v>
      </c>
      <c r="B86" s="22" t="s">
        <v>59</v>
      </c>
      <c r="C86" s="28">
        <v>0</v>
      </c>
      <c r="D86" s="31">
        <f t="shared" si="4"/>
        <v>0</v>
      </c>
      <c r="E86" s="29">
        <v>50035.33</v>
      </c>
      <c r="F86" s="23">
        <f t="shared" si="5"/>
        <v>0.87433876764742469</v>
      </c>
      <c r="G86" s="37"/>
    </row>
    <row r="87" spans="1:7" ht="17.399999999999999" x14ac:dyDescent="0.45">
      <c r="A87" s="19" t="s">
        <v>152</v>
      </c>
      <c r="B87" s="22" t="s">
        <v>60</v>
      </c>
      <c r="C87" s="28">
        <v>0</v>
      </c>
      <c r="D87" s="31">
        <f t="shared" si="4"/>
        <v>0</v>
      </c>
      <c r="E87" s="29">
        <v>43493.23</v>
      </c>
      <c r="F87" s="23">
        <f t="shared" si="5"/>
        <v>0.76001931273773959</v>
      </c>
      <c r="G87" s="37"/>
    </row>
    <row r="88" spans="1:7" ht="17.399999999999999" x14ac:dyDescent="0.45">
      <c r="A88" s="19" t="s">
        <v>152</v>
      </c>
      <c r="B88" s="22" t="s">
        <v>61</v>
      </c>
      <c r="C88" s="32">
        <v>88105.26</v>
      </c>
      <c r="D88" s="31">
        <f t="shared" si="4"/>
        <v>2.0851480059033856</v>
      </c>
      <c r="E88" s="29">
        <v>42253.72</v>
      </c>
      <c r="F88" s="23">
        <f t="shared" si="5"/>
        <v>0.73835958458391993</v>
      </c>
      <c r="G88" s="37"/>
    </row>
    <row r="89" spans="1:7" ht="17.399999999999999" x14ac:dyDescent="0.45">
      <c r="A89" s="19" t="s">
        <v>152</v>
      </c>
      <c r="B89" s="22" t="s">
        <v>62</v>
      </c>
      <c r="C89" s="32">
        <v>74228</v>
      </c>
      <c r="D89" s="31">
        <f t="shared" si="4"/>
        <v>1.3703002539268199</v>
      </c>
      <c r="E89" s="29">
        <v>54169.15</v>
      </c>
      <c r="F89" s="23">
        <f t="shared" si="5"/>
        <v>0.94657490728068538</v>
      </c>
      <c r="G89" s="37"/>
    </row>
    <row r="90" spans="1:7" ht="17.399999999999999" x14ac:dyDescent="0.45">
      <c r="A90" s="19" t="s">
        <v>152</v>
      </c>
      <c r="B90" s="22" t="s">
        <v>63</v>
      </c>
      <c r="C90" s="32">
        <v>104652.5</v>
      </c>
      <c r="D90" s="31">
        <f t="shared" si="4"/>
        <v>1.9790208004962091</v>
      </c>
      <c r="E90" s="29">
        <v>52880.95</v>
      </c>
      <c r="F90" s="23">
        <f t="shared" si="5"/>
        <v>0.92406434923133474</v>
      </c>
      <c r="G90" s="37"/>
    </row>
    <row r="91" spans="1:7" ht="17.399999999999999" x14ac:dyDescent="0.45">
      <c r="A91" s="19" t="s">
        <v>152</v>
      </c>
      <c r="B91" s="22" t="s">
        <v>65</v>
      </c>
      <c r="C91" s="32">
        <v>59350</v>
      </c>
      <c r="D91" s="31">
        <f t="shared" si="4"/>
        <v>1.3072252442705099</v>
      </c>
      <c r="E91" s="29">
        <v>45401.51</v>
      </c>
      <c r="F91" s="23">
        <f t="shared" si="5"/>
        <v>0.7933654140530747</v>
      </c>
      <c r="G91" s="37"/>
    </row>
    <row r="92" spans="1:7" ht="17.399999999999999" x14ac:dyDescent="0.45">
      <c r="A92" s="19" t="s">
        <v>152</v>
      </c>
      <c r="B92" s="22" t="s">
        <v>66</v>
      </c>
      <c r="C92" s="32">
        <v>100000</v>
      </c>
      <c r="D92" s="31">
        <f t="shared" si="4"/>
        <v>2.1423529247937716</v>
      </c>
      <c r="E92" s="29">
        <v>46677.65</v>
      </c>
      <c r="F92" s="23">
        <f t="shared" si="5"/>
        <v>0.81566523050168382</v>
      </c>
      <c r="G92" s="37"/>
    </row>
    <row r="93" spans="1:7" ht="17.399999999999999" x14ac:dyDescent="0.45">
      <c r="A93" s="19" t="s">
        <v>152</v>
      </c>
      <c r="B93" s="22" t="s">
        <v>67</v>
      </c>
      <c r="C93" s="28">
        <v>0</v>
      </c>
      <c r="D93" s="31">
        <f t="shared" si="4"/>
        <v>0</v>
      </c>
      <c r="E93" s="29">
        <v>42818</v>
      </c>
      <c r="F93" s="23">
        <f t="shared" si="5"/>
        <v>0.74822005477184683</v>
      </c>
      <c r="G93" s="37"/>
    </row>
    <row r="94" spans="1:7" ht="17.399999999999999" x14ac:dyDescent="0.45">
      <c r="A94" s="19" t="s">
        <v>152</v>
      </c>
      <c r="B94" s="22" t="s">
        <v>69</v>
      </c>
      <c r="C94" s="32">
        <v>61500</v>
      </c>
      <c r="D94" s="31">
        <f t="shared" si="4"/>
        <v>1.4652576685391787</v>
      </c>
      <c r="E94" s="29">
        <v>41972.14</v>
      </c>
      <c r="F94" s="23">
        <f t="shared" si="5"/>
        <v>0.7334391351695928</v>
      </c>
      <c r="G94" s="37"/>
    </row>
    <row r="95" spans="1:7" ht="17.399999999999999" x14ac:dyDescent="0.45">
      <c r="A95" s="19" t="s">
        <v>152</v>
      </c>
      <c r="B95" s="22" t="s">
        <v>70</v>
      </c>
      <c r="C95" s="32">
        <v>97901.91</v>
      </c>
      <c r="D95" s="31">
        <f t="shared" si="4"/>
        <v>1.779635765291163</v>
      </c>
      <c r="E95" s="29">
        <v>55012.33</v>
      </c>
      <c r="F95" s="23">
        <f t="shared" si="5"/>
        <v>0.96130899541610804</v>
      </c>
      <c r="G95" s="37"/>
    </row>
    <row r="96" spans="1:7" ht="17.399999999999999" x14ac:dyDescent="0.45">
      <c r="A96" s="19" t="s">
        <v>152</v>
      </c>
      <c r="B96" s="22" t="s">
        <v>72</v>
      </c>
      <c r="C96" s="32">
        <v>137000</v>
      </c>
      <c r="D96" s="31">
        <f t="shared" si="4"/>
        <v>2.7736482362127917</v>
      </c>
      <c r="E96" s="29">
        <v>49393.43</v>
      </c>
      <c r="F96" s="23">
        <f t="shared" si="5"/>
        <v>0.86312193236417822</v>
      </c>
      <c r="G96" s="37"/>
    </row>
    <row r="97" spans="1:11" ht="17.399999999999999" x14ac:dyDescent="0.45">
      <c r="A97" s="19" t="s">
        <v>152</v>
      </c>
      <c r="B97" s="22" t="s">
        <v>171</v>
      </c>
      <c r="C97" s="32">
        <v>99500</v>
      </c>
      <c r="D97" s="31">
        <f t="shared" si="4"/>
        <v>2.1006948549654938</v>
      </c>
      <c r="E97" s="29">
        <v>47365.279999999999</v>
      </c>
      <c r="F97" s="23">
        <f t="shared" si="5"/>
        <v>0.82768117137381148</v>
      </c>
      <c r="G97" s="37"/>
    </row>
    <row r="98" spans="1:11" ht="17.399999999999999" x14ac:dyDescent="0.45">
      <c r="A98" s="19" t="s">
        <v>152</v>
      </c>
      <c r="B98" s="22" t="s">
        <v>73</v>
      </c>
      <c r="C98" s="32">
        <v>103000</v>
      </c>
      <c r="D98" s="31">
        <f t="shared" si="4"/>
        <v>2.3043943906118525</v>
      </c>
      <c r="E98" s="29">
        <v>44697.21</v>
      </c>
      <c r="F98" s="23">
        <f t="shared" si="5"/>
        <v>0.78105817446748427</v>
      </c>
      <c r="G98" s="37"/>
      <c r="K98" s="37"/>
    </row>
    <row r="99" spans="1:11" ht="17.399999999999999" x14ac:dyDescent="0.45">
      <c r="A99" s="19" t="s">
        <v>152</v>
      </c>
      <c r="B99" s="22" t="s">
        <v>74</v>
      </c>
      <c r="C99" s="32">
        <v>80962.36</v>
      </c>
      <c r="D99" s="31">
        <f t="shared" ref="D99:D130" si="6">C99/E99</f>
        <v>1.5853551603118217</v>
      </c>
      <c r="E99" s="29">
        <v>51068.91</v>
      </c>
      <c r="F99" s="23">
        <f t="shared" ref="F99:F130" si="7">E99/57226.48</f>
        <v>0.89239998685923017</v>
      </c>
      <c r="G99" s="37"/>
    </row>
    <row r="100" spans="1:11" ht="17.399999999999999" x14ac:dyDescent="0.45">
      <c r="A100" s="19" t="s">
        <v>152</v>
      </c>
      <c r="B100" s="22" t="s">
        <v>76</v>
      </c>
      <c r="C100" s="32">
        <v>108000</v>
      </c>
      <c r="D100" s="31">
        <f t="shared" si="6"/>
        <v>2.1791301477409886</v>
      </c>
      <c r="E100" s="29">
        <v>49561.06</v>
      </c>
      <c r="F100" s="23">
        <f t="shared" si="7"/>
        <v>0.86605117071677296</v>
      </c>
      <c r="G100" s="37"/>
    </row>
    <row r="101" spans="1:11" ht="15" customHeight="1" x14ac:dyDescent="0.45">
      <c r="A101" s="19" t="s">
        <v>152</v>
      </c>
      <c r="B101" s="22" t="s">
        <v>78</v>
      </c>
      <c r="C101" s="32">
        <v>177500</v>
      </c>
      <c r="D101" s="31">
        <f t="shared" si="6"/>
        <v>2.9037904690235083</v>
      </c>
      <c r="E101" s="29">
        <v>61127</v>
      </c>
      <c r="F101" s="23">
        <f t="shared" si="7"/>
        <v>1.0681593555990163</v>
      </c>
      <c r="G101" s="37"/>
    </row>
    <row r="102" spans="1:11" ht="17.399999999999999" x14ac:dyDescent="0.45">
      <c r="A102" s="19" t="s">
        <v>152</v>
      </c>
      <c r="B102" s="22" t="s">
        <v>79</v>
      </c>
      <c r="C102" s="32">
        <v>92500</v>
      </c>
      <c r="D102" s="31">
        <f t="shared" si="6"/>
        <v>1.8075119022216177</v>
      </c>
      <c r="E102" s="29">
        <v>51175.32</v>
      </c>
      <c r="F102" s="23">
        <f t="shared" si="7"/>
        <v>0.8942594407344292</v>
      </c>
      <c r="G102" s="37"/>
    </row>
    <row r="103" spans="1:11" ht="17.399999999999999" x14ac:dyDescent="0.45">
      <c r="A103" s="19" t="s">
        <v>152</v>
      </c>
      <c r="B103" s="22" t="s">
        <v>80</v>
      </c>
      <c r="C103" s="32">
        <v>76883.25</v>
      </c>
      <c r="D103" s="31">
        <f t="shared" si="6"/>
        <v>1.4712504028162308</v>
      </c>
      <c r="E103" s="29">
        <v>52257.08</v>
      </c>
      <c r="F103" s="23">
        <f t="shared" si="7"/>
        <v>0.91316257788352528</v>
      </c>
      <c r="G103" s="37"/>
    </row>
    <row r="104" spans="1:11" ht="17.399999999999999" x14ac:dyDescent="0.45">
      <c r="A104" s="19" t="s">
        <v>152</v>
      </c>
      <c r="B104" s="22" t="s">
        <v>82</v>
      </c>
      <c r="C104" s="32">
        <v>98861.5</v>
      </c>
      <c r="D104" s="31">
        <f t="shared" si="6"/>
        <v>1.7316516633920624</v>
      </c>
      <c r="E104" s="29">
        <v>57090.87</v>
      </c>
      <c r="F104" s="23">
        <f t="shared" si="7"/>
        <v>0.99763029282947335</v>
      </c>
      <c r="G104" s="37"/>
    </row>
    <row r="105" spans="1:11" ht="17.399999999999999" x14ac:dyDescent="0.45">
      <c r="A105" s="19" t="s">
        <v>152</v>
      </c>
      <c r="B105" s="22" t="s">
        <v>84</v>
      </c>
      <c r="C105" s="32">
        <v>97136.44</v>
      </c>
      <c r="D105" s="31">
        <f t="shared" si="6"/>
        <v>1.7082830141660437</v>
      </c>
      <c r="E105" s="29">
        <v>56862.03</v>
      </c>
      <c r="F105" s="23">
        <f t="shared" si="7"/>
        <v>0.99363144474376186</v>
      </c>
      <c r="G105" s="37"/>
    </row>
    <row r="106" spans="1:11" ht="17.399999999999999" x14ac:dyDescent="0.45">
      <c r="A106" s="19" t="s">
        <v>152</v>
      </c>
      <c r="B106" s="22" t="s">
        <v>86</v>
      </c>
      <c r="C106" s="32">
        <v>94218.54</v>
      </c>
      <c r="D106" s="31">
        <f t="shared" si="6"/>
        <v>1.87438818341278</v>
      </c>
      <c r="E106" s="29">
        <v>50266.29</v>
      </c>
      <c r="F106" s="23">
        <f t="shared" si="7"/>
        <v>0.87837466152033117</v>
      </c>
      <c r="G106" s="37"/>
    </row>
    <row r="107" spans="1:11" ht="17.399999999999999" x14ac:dyDescent="0.45">
      <c r="A107" s="19" t="s">
        <v>152</v>
      </c>
      <c r="B107" s="22" t="s">
        <v>87</v>
      </c>
      <c r="C107" s="32">
        <v>131502</v>
      </c>
      <c r="D107" s="31">
        <f t="shared" si="6"/>
        <v>1.7541088875543933</v>
      </c>
      <c r="E107" s="29">
        <v>74967.98</v>
      </c>
      <c r="F107" s="23">
        <f t="shared" si="7"/>
        <v>1.3100225629813329</v>
      </c>
      <c r="G107" s="37"/>
    </row>
    <row r="108" spans="1:11" ht="17.399999999999999" x14ac:dyDescent="0.45">
      <c r="A108" s="19" t="s">
        <v>152</v>
      </c>
      <c r="B108" s="22" t="s">
        <v>88</v>
      </c>
      <c r="C108" s="28">
        <v>0</v>
      </c>
      <c r="D108" s="31">
        <f t="shared" si="6"/>
        <v>0</v>
      </c>
      <c r="E108" s="29">
        <v>49725.4</v>
      </c>
      <c r="F108" s="23">
        <f t="shared" si="7"/>
        <v>0.86892291820150391</v>
      </c>
      <c r="G108" s="37"/>
    </row>
    <row r="109" spans="1:11" ht="17.399999999999999" x14ac:dyDescent="0.45">
      <c r="A109" s="19" t="s">
        <v>152</v>
      </c>
      <c r="B109" s="22" t="s">
        <v>89</v>
      </c>
      <c r="C109" s="32">
        <v>105504</v>
      </c>
      <c r="D109" s="31">
        <f t="shared" si="6"/>
        <v>2.1724300457716743</v>
      </c>
      <c r="E109" s="29">
        <v>48564.97</v>
      </c>
      <c r="F109" s="23">
        <f t="shared" si="7"/>
        <v>0.84864506780777005</v>
      </c>
      <c r="G109" s="37"/>
    </row>
    <row r="110" spans="1:11" ht="17.399999999999999" x14ac:dyDescent="0.45">
      <c r="A110" s="19" t="s">
        <v>152</v>
      </c>
      <c r="B110" s="22" t="s">
        <v>91</v>
      </c>
      <c r="C110" s="32">
        <v>71704.350000000006</v>
      </c>
      <c r="D110" s="31">
        <f t="shared" si="6"/>
        <v>1.7756301742735958</v>
      </c>
      <c r="E110" s="29">
        <v>40382.480000000003</v>
      </c>
      <c r="F110" s="23">
        <f t="shared" si="7"/>
        <v>0.70566073607882229</v>
      </c>
      <c r="G110" s="37"/>
    </row>
    <row r="111" spans="1:11" ht="15" customHeight="1" x14ac:dyDescent="0.45">
      <c r="A111" s="42" t="s">
        <v>152</v>
      </c>
      <c r="B111" s="22" t="s">
        <v>93</v>
      </c>
      <c r="C111" s="32">
        <v>75000</v>
      </c>
      <c r="D111" s="31">
        <f t="shared" si="6"/>
        <v>1.5801043374496104</v>
      </c>
      <c r="E111" s="29">
        <v>47465.22</v>
      </c>
      <c r="F111" s="23">
        <f t="shared" si="7"/>
        <v>0.82942756570035403</v>
      </c>
      <c r="G111" s="37"/>
    </row>
    <row r="112" spans="1:11" ht="17.399999999999999" x14ac:dyDescent="0.45">
      <c r="A112" s="19" t="s">
        <v>152</v>
      </c>
      <c r="B112" s="22" t="s">
        <v>94</v>
      </c>
      <c r="C112" s="32">
        <v>93833.33</v>
      </c>
      <c r="D112" s="31">
        <f t="shared" si="6"/>
        <v>1.8000717470895908</v>
      </c>
      <c r="E112" s="29">
        <v>52127.55</v>
      </c>
      <c r="F112" s="23">
        <f t="shared" si="7"/>
        <v>0.91089911523476541</v>
      </c>
      <c r="G112" s="37"/>
    </row>
    <row r="113" spans="1:7" ht="17.399999999999999" x14ac:dyDescent="0.45">
      <c r="A113" s="19" t="s">
        <v>152</v>
      </c>
      <c r="B113" s="22" t="s">
        <v>96</v>
      </c>
      <c r="C113" s="32">
        <v>91836</v>
      </c>
      <c r="D113" s="31">
        <f t="shared" si="6"/>
        <v>1.8484718445992239</v>
      </c>
      <c r="E113" s="29">
        <v>49682.12</v>
      </c>
      <c r="F113" s="23">
        <f t="shared" si="7"/>
        <v>0.86816662496103203</v>
      </c>
      <c r="G113" s="37"/>
    </row>
    <row r="114" spans="1:7" ht="17.399999999999999" x14ac:dyDescent="0.45">
      <c r="A114" s="19" t="s">
        <v>152</v>
      </c>
      <c r="B114" s="22" t="s">
        <v>97</v>
      </c>
      <c r="C114" s="32">
        <v>100000</v>
      </c>
      <c r="D114" s="31">
        <f t="shared" si="6"/>
        <v>2.0394066387172782</v>
      </c>
      <c r="E114" s="29">
        <v>49033.87</v>
      </c>
      <c r="F114" s="23">
        <f t="shared" si="7"/>
        <v>0.85683882706047965</v>
      </c>
      <c r="G114" s="37"/>
    </row>
    <row r="115" spans="1:7" ht="17.399999999999999" x14ac:dyDescent="0.45">
      <c r="A115" s="19" t="s">
        <v>152</v>
      </c>
      <c r="B115" s="22" t="s">
        <v>98</v>
      </c>
      <c r="C115" s="32">
        <v>162000</v>
      </c>
      <c r="D115" s="31">
        <f t="shared" si="6"/>
        <v>3.430217206858825</v>
      </c>
      <c r="E115" s="29">
        <v>47227.33</v>
      </c>
      <c r="F115" s="23">
        <f t="shared" si="7"/>
        <v>0.82527057404194704</v>
      </c>
      <c r="G115" s="37"/>
    </row>
    <row r="116" spans="1:7" ht="17.399999999999999" x14ac:dyDescent="0.45">
      <c r="A116" s="19" t="s">
        <v>152</v>
      </c>
      <c r="B116" s="22" t="s">
        <v>99</v>
      </c>
      <c r="C116" s="32">
        <v>96778.5</v>
      </c>
      <c r="D116" s="31">
        <f t="shared" si="6"/>
        <v>1.816865458633286</v>
      </c>
      <c r="E116" s="29">
        <v>53266.74</v>
      </c>
      <c r="F116" s="23">
        <f t="shared" si="7"/>
        <v>0.93080580877943209</v>
      </c>
      <c r="G116" s="37"/>
    </row>
    <row r="117" spans="1:7" ht="17.399999999999999" x14ac:dyDescent="0.45">
      <c r="A117" s="19" t="s">
        <v>152</v>
      </c>
      <c r="B117" s="22" t="s">
        <v>100</v>
      </c>
      <c r="C117" s="28">
        <v>0</v>
      </c>
      <c r="D117" s="31">
        <f t="shared" si="6"/>
        <v>0</v>
      </c>
      <c r="E117" s="29">
        <v>53350.65</v>
      </c>
      <c r="F117" s="23">
        <f t="shared" si="7"/>
        <v>0.93227208802638217</v>
      </c>
      <c r="G117" s="37"/>
    </row>
    <row r="118" spans="1:7" ht="17.399999999999999" x14ac:dyDescent="0.45">
      <c r="A118" s="19" t="s">
        <v>152</v>
      </c>
      <c r="B118" s="22" t="s">
        <v>102</v>
      </c>
      <c r="C118" s="32">
        <v>75000</v>
      </c>
      <c r="D118" s="31">
        <f t="shared" si="6"/>
        <v>1.8171672881782608</v>
      </c>
      <c r="E118" s="29">
        <v>41273.03</v>
      </c>
      <c r="F118" s="23">
        <f t="shared" si="7"/>
        <v>0.72122258786491844</v>
      </c>
      <c r="G118" s="37"/>
    </row>
    <row r="119" spans="1:7" ht="17.399999999999999" x14ac:dyDescent="0.45">
      <c r="A119" s="19" t="s">
        <v>152</v>
      </c>
      <c r="B119" s="22" t="s">
        <v>103</v>
      </c>
      <c r="C119" s="32">
        <v>75004.800000000003</v>
      </c>
      <c r="D119" s="31">
        <f t="shared" si="6"/>
        <v>1.5186656359298965</v>
      </c>
      <c r="E119" s="29">
        <v>49388.62</v>
      </c>
      <c r="F119" s="23">
        <f t="shared" si="7"/>
        <v>0.86303788036587259</v>
      </c>
      <c r="G119" s="37"/>
    </row>
    <row r="120" spans="1:7" ht="17.399999999999999" x14ac:dyDescent="0.45">
      <c r="A120" s="19" t="s">
        <v>152</v>
      </c>
      <c r="B120" s="22" t="s">
        <v>104</v>
      </c>
      <c r="C120" s="32">
        <v>118000</v>
      </c>
      <c r="D120" s="31">
        <f t="shared" si="6"/>
        <v>1.8967194469037501</v>
      </c>
      <c r="E120" s="29">
        <v>62212.68</v>
      </c>
      <c r="F120" s="23">
        <f t="shared" si="7"/>
        <v>1.0871309925055672</v>
      </c>
      <c r="G120" s="37"/>
    </row>
    <row r="121" spans="1:7" ht="17.399999999999999" x14ac:dyDescent="0.45">
      <c r="A121" s="19" t="s">
        <v>152</v>
      </c>
      <c r="B121" s="22" t="s">
        <v>105</v>
      </c>
      <c r="C121" s="28">
        <v>0</v>
      </c>
      <c r="D121" s="31">
        <f t="shared" si="6"/>
        <v>0</v>
      </c>
      <c r="E121" s="29">
        <v>52703.87</v>
      </c>
      <c r="F121" s="23">
        <f t="shared" si="7"/>
        <v>0.92096997753487542</v>
      </c>
      <c r="G121" s="37"/>
    </row>
    <row r="122" spans="1:7" ht="17.399999999999999" x14ac:dyDescent="0.45">
      <c r="A122" s="19" t="s">
        <v>152</v>
      </c>
      <c r="B122" s="22" t="s">
        <v>107</v>
      </c>
      <c r="C122" s="32">
        <v>88299</v>
      </c>
      <c r="D122" s="31">
        <f t="shared" si="6"/>
        <v>1.8652091254752852</v>
      </c>
      <c r="E122" s="29">
        <v>47340</v>
      </c>
      <c r="F122" s="23">
        <f t="shared" si="7"/>
        <v>0.8272394178359388</v>
      </c>
      <c r="G122" s="37"/>
    </row>
    <row r="123" spans="1:7" ht="17.399999999999999" x14ac:dyDescent="0.45">
      <c r="A123" s="19" t="s">
        <v>152</v>
      </c>
      <c r="B123" s="22" t="s">
        <v>109</v>
      </c>
      <c r="C123" s="32">
        <v>86871.5</v>
      </c>
      <c r="D123" s="31">
        <f t="shared" si="6"/>
        <v>1.6900497920887503</v>
      </c>
      <c r="E123" s="29">
        <v>51401.74</v>
      </c>
      <c r="F123" s="23">
        <f t="shared" si="7"/>
        <v>0.89821600070456886</v>
      </c>
      <c r="G123" s="37"/>
    </row>
    <row r="124" spans="1:7" ht="17.399999999999999" x14ac:dyDescent="0.45">
      <c r="A124" s="19" t="s">
        <v>152</v>
      </c>
      <c r="B124" s="22" t="s">
        <v>111</v>
      </c>
      <c r="C124" s="32">
        <v>70000</v>
      </c>
      <c r="D124" s="31">
        <f t="shared" si="6"/>
        <v>1.3514528407635245</v>
      </c>
      <c r="E124" s="29">
        <v>51796.11</v>
      </c>
      <c r="F124" s="23">
        <f t="shared" si="7"/>
        <v>0.90510739084423852</v>
      </c>
      <c r="G124" s="37"/>
    </row>
    <row r="125" spans="1:7" ht="17.399999999999999" x14ac:dyDescent="0.45">
      <c r="A125" s="19" t="s">
        <v>152</v>
      </c>
      <c r="B125" s="22" t="s">
        <v>114</v>
      </c>
      <c r="C125" s="32">
        <v>81600</v>
      </c>
      <c r="D125" s="31">
        <f t="shared" si="6"/>
        <v>1.8832643803160101</v>
      </c>
      <c r="E125" s="29">
        <v>43329.02</v>
      </c>
      <c r="F125" s="23">
        <f t="shared" si="7"/>
        <v>0.75714983692863858</v>
      </c>
      <c r="G125" s="37"/>
    </row>
    <row r="126" spans="1:7" ht="17.399999999999999" x14ac:dyDescent="0.45">
      <c r="A126" s="19" t="s">
        <v>152</v>
      </c>
      <c r="B126" s="22" t="s">
        <v>115</v>
      </c>
      <c r="C126" s="32">
        <v>98686</v>
      </c>
      <c r="D126" s="31">
        <f t="shared" si="6"/>
        <v>1.7725351351215428</v>
      </c>
      <c r="E126" s="29">
        <v>55675.06</v>
      </c>
      <c r="F126" s="23">
        <f t="shared" si="7"/>
        <v>0.97288982303297344</v>
      </c>
      <c r="G126" s="37"/>
    </row>
    <row r="127" spans="1:7" ht="17.399999999999999" x14ac:dyDescent="0.45">
      <c r="A127" s="19" t="s">
        <v>152</v>
      </c>
      <c r="B127" s="22" t="s">
        <v>116</v>
      </c>
      <c r="C127" s="32">
        <v>81664.210000000006</v>
      </c>
      <c r="D127" s="31">
        <f t="shared" si="6"/>
        <v>1.5649110455446889</v>
      </c>
      <c r="E127" s="29">
        <v>52184.57</v>
      </c>
      <c r="F127" s="23">
        <f t="shared" si="7"/>
        <v>0.91189550711488798</v>
      </c>
      <c r="G127" s="37"/>
    </row>
    <row r="128" spans="1:7" ht="17.399999999999999" x14ac:dyDescent="0.45">
      <c r="A128" s="19" t="s">
        <v>152</v>
      </c>
      <c r="B128" s="22" t="s">
        <v>117</v>
      </c>
      <c r="C128" s="32">
        <v>82800</v>
      </c>
      <c r="D128" s="31">
        <f t="shared" si="6"/>
        <v>1.6929852953594822</v>
      </c>
      <c r="E128" s="29">
        <v>48907.69</v>
      </c>
      <c r="F128" s="23">
        <f t="shared" si="7"/>
        <v>0.85463390374525916</v>
      </c>
      <c r="G128" s="37"/>
    </row>
    <row r="129" spans="1:7" ht="17.399999999999999" x14ac:dyDescent="0.45">
      <c r="A129" s="19" t="s">
        <v>152</v>
      </c>
      <c r="B129" s="22" t="s">
        <v>118</v>
      </c>
      <c r="C129" s="32">
        <v>103747.17</v>
      </c>
      <c r="D129" s="31">
        <f t="shared" si="6"/>
        <v>1.9769653906332922</v>
      </c>
      <c r="E129" s="29">
        <v>52477.99</v>
      </c>
      <c r="F129" s="23">
        <f t="shared" si="7"/>
        <v>0.91702285375581361</v>
      </c>
      <c r="G129" s="37"/>
    </row>
    <row r="130" spans="1:7" ht="17.399999999999999" x14ac:dyDescent="0.45">
      <c r="A130" s="19" t="s">
        <v>152</v>
      </c>
      <c r="B130" s="22" t="s">
        <v>119</v>
      </c>
      <c r="C130" s="32">
        <v>81937</v>
      </c>
      <c r="D130" s="31">
        <f t="shared" si="6"/>
        <v>1.4807697103736832</v>
      </c>
      <c r="E130" s="29">
        <v>55334.06</v>
      </c>
      <c r="F130" s="23">
        <f t="shared" si="7"/>
        <v>0.96693104311151057</v>
      </c>
      <c r="G130" s="37"/>
    </row>
    <row r="131" spans="1:7" ht="15" customHeight="1" x14ac:dyDescent="0.45">
      <c r="A131" s="42" t="s">
        <v>152</v>
      </c>
      <c r="B131" s="22" t="s">
        <v>120</v>
      </c>
      <c r="C131" s="38">
        <v>75000</v>
      </c>
      <c r="D131" s="39">
        <f t="shared" ref="D131:D155" si="8">C131/E131</f>
        <v>1.6148431212204597</v>
      </c>
      <c r="E131" s="40">
        <v>46444.14</v>
      </c>
      <c r="F131" s="41">
        <f t="shared" ref="F131:F155" si="9">E131/57226.48</f>
        <v>0.81158477683757579</v>
      </c>
      <c r="G131" s="37"/>
    </row>
    <row r="132" spans="1:7" ht="17.399999999999999" x14ac:dyDescent="0.45">
      <c r="A132" s="19" t="s">
        <v>152</v>
      </c>
      <c r="B132" s="22" t="s">
        <v>121</v>
      </c>
      <c r="C132" s="32">
        <v>89905</v>
      </c>
      <c r="D132" s="31">
        <f t="shared" si="8"/>
        <v>1.6937207336059212</v>
      </c>
      <c r="E132" s="29">
        <v>53081.36</v>
      </c>
      <c r="F132" s="23">
        <f t="shared" si="9"/>
        <v>0.92756639933121865</v>
      </c>
      <c r="G132" s="37"/>
    </row>
    <row r="133" spans="1:7" ht="17.399999999999999" x14ac:dyDescent="0.45">
      <c r="A133" s="19" t="s">
        <v>152</v>
      </c>
      <c r="B133" s="22" t="s">
        <v>122</v>
      </c>
      <c r="C133" s="32">
        <v>113629</v>
      </c>
      <c r="D133" s="31">
        <f t="shared" si="8"/>
        <v>1.9966392626409395</v>
      </c>
      <c r="E133" s="29">
        <v>56910.13</v>
      </c>
      <c r="F133" s="23">
        <f t="shared" si="9"/>
        <v>0.99447196472681865</v>
      </c>
      <c r="G133" s="37"/>
    </row>
    <row r="134" spans="1:7" ht="17.399999999999999" x14ac:dyDescent="0.45">
      <c r="A134" s="19" t="s">
        <v>152</v>
      </c>
      <c r="B134" s="22" t="s">
        <v>125</v>
      </c>
      <c r="C134" s="32">
        <v>83200</v>
      </c>
      <c r="D134" s="31">
        <f t="shared" si="8"/>
        <v>1.8943533697632058</v>
      </c>
      <c r="E134" s="29">
        <v>43920</v>
      </c>
      <c r="F134" s="23">
        <f t="shared" si="9"/>
        <v>0.76747687434208778</v>
      </c>
      <c r="G134" s="37"/>
    </row>
    <row r="135" spans="1:7" ht="17.399999999999999" x14ac:dyDescent="0.45">
      <c r="A135" s="19" t="s">
        <v>152</v>
      </c>
      <c r="B135" s="22" t="s">
        <v>127</v>
      </c>
      <c r="C135" s="32">
        <v>65967</v>
      </c>
      <c r="D135" s="31">
        <f t="shared" si="8"/>
        <v>1.5874066270322351</v>
      </c>
      <c r="E135" s="29">
        <v>41556.46</v>
      </c>
      <c r="F135" s="23">
        <f t="shared" si="9"/>
        <v>0.72617536497090152</v>
      </c>
      <c r="G135" s="37"/>
    </row>
    <row r="136" spans="1:7" ht="17.399999999999999" x14ac:dyDescent="0.45">
      <c r="A136" s="19" t="s">
        <v>152</v>
      </c>
      <c r="B136" s="22" t="s">
        <v>172</v>
      </c>
      <c r="C136" s="32">
        <v>80769.23</v>
      </c>
      <c r="D136" s="31">
        <f t="shared" si="8"/>
        <v>1.6657735846254871</v>
      </c>
      <c r="E136" s="29">
        <v>48487.519999999997</v>
      </c>
      <c r="F136" s="23">
        <f t="shared" si="9"/>
        <v>0.84729167336519728</v>
      </c>
      <c r="G136" s="37"/>
    </row>
    <row r="137" spans="1:7" ht="17.399999999999999" x14ac:dyDescent="0.45">
      <c r="A137" s="19" t="s">
        <v>152</v>
      </c>
      <c r="B137" s="22" t="s">
        <v>128</v>
      </c>
      <c r="C137" s="32">
        <v>78701.710000000006</v>
      </c>
      <c r="D137" s="31">
        <f t="shared" si="8"/>
        <v>1.4379842128477354</v>
      </c>
      <c r="E137" s="29">
        <v>54730.58</v>
      </c>
      <c r="F137" s="23">
        <f t="shared" si="9"/>
        <v>0.95638557534903423</v>
      </c>
      <c r="G137" s="37"/>
    </row>
    <row r="138" spans="1:7" ht="17.399999999999999" x14ac:dyDescent="0.45">
      <c r="A138" s="19" t="s">
        <v>152</v>
      </c>
      <c r="B138" s="22" t="s">
        <v>129</v>
      </c>
      <c r="C138" s="32">
        <v>90000</v>
      </c>
      <c r="D138" s="31">
        <f t="shared" si="8"/>
        <v>1.9770981734688362</v>
      </c>
      <c r="E138" s="29">
        <v>45521.26</v>
      </c>
      <c r="F138" s="23">
        <f t="shared" si="9"/>
        <v>0.79545797679675567</v>
      </c>
      <c r="G138" s="37"/>
    </row>
    <row r="139" spans="1:7" ht="17.399999999999999" x14ac:dyDescent="0.45">
      <c r="A139" s="19" t="s">
        <v>152</v>
      </c>
      <c r="B139" s="22" t="s">
        <v>130</v>
      </c>
      <c r="C139" s="32">
        <v>88585.99</v>
      </c>
      <c r="D139" s="31">
        <f t="shared" si="8"/>
        <v>1.6127518206860669</v>
      </c>
      <c r="E139" s="29">
        <v>54928.47</v>
      </c>
      <c r="F139" s="23">
        <f t="shared" si="9"/>
        <v>0.95984358989055418</v>
      </c>
      <c r="G139" s="37"/>
    </row>
    <row r="140" spans="1:7" ht="17.399999999999999" x14ac:dyDescent="0.45">
      <c r="A140" s="19" t="s">
        <v>152</v>
      </c>
      <c r="B140" s="22" t="s">
        <v>131</v>
      </c>
      <c r="C140" s="32">
        <v>65648</v>
      </c>
      <c r="D140" s="31">
        <f t="shared" si="8"/>
        <v>1.2433874960462294</v>
      </c>
      <c r="E140" s="29">
        <v>52797.7</v>
      </c>
      <c r="F140" s="23">
        <f t="shared" si="9"/>
        <v>0.92260960310681339</v>
      </c>
      <c r="G140" s="37"/>
    </row>
    <row r="141" spans="1:7" ht="17.399999999999999" x14ac:dyDescent="0.45">
      <c r="A141" s="19" t="s">
        <v>152</v>
      </c>
      <c r="B141" s="22" t="s">
        <v>132</v>
      </c>
      <c r="C141" s="28">
        <v>0</v>
      </c>
      <c r="D141" s="31">
        <f t="shared" si="8"/>
        <v>0</v>
      </c>
      <c r="E141" s="29">
        <v>52415.11</v>
      </c>
      <c r="F141" s="23">
        <f t="shared" si="9"/>
        <v>0.91592406172806706</v>
      </c>
      <c r="G141" s="37"/>
    </row>
    <row r="142" spans="1:7" ht="17.399999999999999" x14ac:dyDescent="0.45">
      <c r="A142" s="19" t="s">
        <v>152</v>
      </c>
      <c r="B142" s="22" t="s">
        <v>133</v>
      </c>
      <c r="C142" s="32">
        <v>107758.38</v>
      </c>
      <c r="D142" s="31">
        <f t="shared" si="8"/>
        <v>1.4848830678343807</v>
      </c>
      <c r="E142" s="29">
        <v>72570.28</v>
      </c>
      <c r="F142" s="23">
        <f t="shared" si="9"/>
        <v>1.2681241271523251</v>
      </c>
      <c r="G142" s="37"/>
    </row>
    <row r="143" spans="1:7" ht="17.399999999999999" x14ac:dyDescent="0.45">
      <c r="A143" s="19" t="s">
        <v>152</v>
      </c>
      <c r="B143" s="22" t="s">
        <v>134</v>
      </c>
      <c r="C143" s="32">
        <v>39467</v>
      </c>
      <c r="D143" s="31">
        <f t="shared" si="8"/>
        <v>0.96702884204501349</v>
      </c>
      <c r="E143" s="29">
        <v>40812.639999999999</v>
      </c>
      <c r="F143" s="23">
        <f t="shared" si="9"/>
        <v>0.71317753599382661</v>
      </c>
      <c r="G143" s="37"/>
    </row>
    <row r="144" spans="1:7" ht="17.399999999999999" x14ac:dyDescent="0.45">
      <c r="A144" s="19" t="s">
        <v>152</v>
      </c>
      <c r="B144" s="22" t="s">
        <v>135</v>
      </c>
      <c r="C144" s="32">
        <v>100000</v>
      </c>
      <c r="D144" s="31">
        <f t="shared" si="8"/>
        <v>2.6586524247973573</v>
      </c>
      <c r="E144" s="29">
        <v>37613.040000000001</v>
      </c>
      <c r="F144" s="23">
        <f t="shared" si="9"/>
        <v>0.65726635641402364</v>
      </c>
      <c r="G144" s="37"/>
    </row>
    <row r="145" spans="1:7" ht="17.399999999999999" x14ac:dyDescent="0.45">
      <c r="A145" s="19" t="s">
        <v>152</v>
      </c>
      <c r="B145" s="22" t="s">
        <v>136</v>
      </c>
      <c r="C145" s="32">
        <v>78400</v>
      </c>
      <c r="D145" s="31">
        <f t="shared" si="8"/>
        <v>1.8831143252157654</v>
      </c>
      <c r="E145" s="29">
        <v>41633.160000000003</v>
      </c>
      <c r="F145" s="23">
        <f t="shared" si="9"/>
        <v>0.72751565359253267</v>
      </c>
      <c r="G145" s="37"/>
    </row>
    <row r="146" spans="1:7" ht="17.399999999999999" x14ac:dyDescent="0.45">
      <c r="A146" s="19" t="s">
        <v>152</v>
      </c>
      <c r="B146" s="22" t="s">
        <v>137</v>
      </c>
      <c r="C146" s="32">
        <v>57300</v>
      </c>
      <c r="D146" s="31">
        <f t="shared" si="8"/>
        <v>1.3461546141974909</v>
      </c>
      <c r="E146" s="29">
        <v>42565.69</v>
      </c>
      <c r="F146" s="23">
        <f t="shared" si="9"/>
        <v>0.74381108186280198</v>
      </c>
      <c r="G146" s="37"/>
    </row>
    <row r="147" spans="1:7" ht="17.399999999999999" x14ac:dyDescent="0.45">
      <c r="A147" s="19" t="s">
        <v>152</v>
      </c>
      <c r="B147" s="22" t="s">
        <v>138</v>
      </c>
      <c r="C147" s="32">
        <v>68216</v>
      </c>
      <c r="D147" s="31">
        <f t="shared" si="8"/>
        <v>1.5842268452320267</v>
      </c>
      <c r="E147" s="29">
        <v>43059.49</v>
      </c>
      <c r="F147" s="23">
        <f t="shared" si="9"/>
        <v>0.75243995437077371</v>
      </c>
      <c r="G147" s="37"/>
    </row>
    <row r="148" spans="1:7" ht="17.399999999999999" x14ac:dyDescent="0.45">
      <c r="A148" s="19" t="s">
        <v>152</v>
      </c>
      <c r="B148" s="22" t="s">
        <v>139</v>
      </c>
      <c r="C148" s="32">
        <v>80544.5</v>
      </c>
      <c r="D148" s="31">
        <f t="shared" si="8"/>
        <v>1.5356554741419333</v>
      </c>
      <c r="E148" s="29">
        <v>52449.59</v>
      </c>
      <c r="F148" s="23">
        <f t="shared" si="9"/>
        <v>0.91652658000282372</v>
      </c>
      <c r="G148" s="37"/>
    </row>
    <row r="149" spans="1:7" ht="17.399999999999999" x14ac:dyDescent="0.45">
      <c r="A149" s="19" t="s">
        <v>152</v>
      </c>
      <c r="B149" s="22" t="s">
        <v>140</v>
      </c>
      <c r="C149" s="32">
        <v>58461.24</v>
      </c>
      <c r="D149" s="31">
        <f t="shared" si="8"/>
        <v>1.4508941323919018</v>
      </c>
      <c r="E149" s="29">
        <v>40293.25</v>
      </c>
      <c r="F149" s="23">
        <f t="shared" si="9"/>
        <v>0.7041014928753262</v>
      </c>
      <c r="G149" s="37"/>
    </row>
    <row r="150" spans="1:7" ht="17.399999999999999" x14ac:dyDescent="0.45">
      <c r="A150" s="19" t="s">
        <v>152</v>
      </c>
      <c r="B150" s="22" t="s">
        <v>141</v>
      </c>
      <c r="C150" s="32">
        <v>108588.2</v>
      </c>
      <c r="D150" s="31">
        <f t="shared" si="8"/>
        <v>1.9214484553485418</v>
      </c>
      <c r="E150" s="29">
        <v>56513.72</v>
      </c>
      <c r="F150" s="23">
        <f t="shared" si="9"/>
        <v>0.98754492675418792</v>
      </c>
      <c r="G150" s="37"/>
    </row>
    <row r="151" spans="1:7" ht="17.399999999999999" x14ac:dyDescent="0.45">
      <c r="A151" s="19" t="s">
        <v>152</v>
      </c>
      <c r="B151" s="22" t="s">
        <v>143</v>
      </c>
      <c r="C151" s="32">
        <v>83830.5</v>
      </c>
      <c r="D151" s="31">
        <f t="shared" si="8"/>
        <v>1.7937532055952441</v>
      </c>
      <c r="E151" s="29">
        <v>46734.69</v>
      </c>
      <c r="F151" s="23">
        <f t="shared" si="9"/>
        <v>0.81666197187036493</v>
      </c>
      <c r="G151" s="37"/>
    </row>
    <row r="152" spans="1:7" ht="17.399999999999999" x14ac:dyDescent="0.45">
      <c r="A152" s="19" t="s">
        <v>152</v>
      </c>
      <c r="B152" s="22" t="s">
        <v>144</v>
      </c>
      <c r="C152" s="32">
        <v>87500</v>
      </c>
      <c r="D152" s="31">
        <f t="shared" si="8"/>
        <v>1.9076675809663177</v>
      </c>
      <c r="E152" s="29">
        <v>45867.53</v>
      </c>
      <c r="F152" s="23">
        <f t="shared" si="9"/>
        <v>0.80150884695336833</v>
      </c>
      <c r="G152" s="37"/>
    </row>
    <row r="153" spans="1:7" ht="17.399999999999999" x14ac:dyDescent="0.45">
      <c r="A153" s="19" t="s">
        <v>152</v>
      </c>
      <c r="B153" s="22" t="s">
        <v>148</v>
      </c>
      <c r="C153" s="28">
        <v>0</v>
      </c>
      <c r="D153" s="31">
        <f t="shared" si="8"/>
        <v>0</v>
      </c>
      <c r="E153" s="29">
        <v>56202</v>
      </c>
      <c r="F153" s="23">
        <f t="shared" si="9"/>
        <v>0.98209779808228637</v>
      </c>
      <c r="G153" s="37"/>
    </row>
    <row r="154" spans="1:7" ht="17.399999999999999" x14ac:dyDescent="0.45">
      <c r="A154" s="19" t="s">
        <v>152</v>
      </c>
      <c r="B154" s="22" t="s">
        <v>149</v>
      </c>
      <c r="C154" s="32">
        <v>82045.5</v>
      </c>
      <c r="D154" s="31">
        <f t="shared" si="8"/>
        <v>1.4608086540166696</v>
      </c>
      <c r="E154" s="29">
        <v>56164.44</v>
      </c>
      <c r="F154" s="23">
        <f t="shared" si="9"/>
        <v>0.98144145856952936</v>
      </c>
      <c r="G154" s="37"/>
    </row>
    <row r="155" spans="1:7" ht="17.399999999999999" x14ac:dyDescent="0.45">
      <c r="A155" s="19" t="s">
        <v>152</v>
      </c>
      <c r="B155" s="22" t="s">
        <v>150</v>
      </c>
      <c r="C155" s="32">
        <v>90000</v>
      </c>
      <c r="D155" s="31">
        <f t="shared" si="8"/>
        <v>1</v>
      </c>
      <c r="E155" s="29">
        <v>90000</v>
      </c>
      <c r="F155" s="23">
        <f t="shared" si="9"/>
        <v>1.5726985129960815</v>
      </c>
      <c r="G155" s="37"/>
    </row>
    <row r="156" spans="1:7" ht="17.399999999999999" x14ac:dyDescent="0.45">
      <c r="C156" s="24"/>
      <c r="D156" s="16"/>
      <c r="E156" s="14"/>
    </row>
  </sheetData>
  <sortState xmlns:xlrd2="http://schemas.microsoft.com/office/spreadsheetml/2017/richdata2" ref="A3:F155">
    <sortCondition descending="1" ref="A3:A15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State Average Salaries</vt:lpstr>
      <vt:lpstr>LEA Average Salaries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Kristin</dc:creator>
  <cp:lastModifiedBy>Shooter, Wynn</cp:lastModifiedBy>
  <dcterms:created xsi:type="dcterms:W3CDTF">2021-12-10T00:01:10Z</dcterms:created>
  <dcterms:modified xsi:type="dcterms:W3CDTF">2022-12-06T16:23:32Z</dcterms:modified>
</cp:coreProperties>
</file>